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JOFIN\2020\Gráficos\6 - Junho\"/>
    </mc:Choice>
  </mc:AlternateContent>
  <bookViews>
    <workbookView xWindow="-120" yWindow="-120" windowWidth="20730" windowHeight="1116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<sst xmlns="http://schemas.openxmlformats.org/spreadsheetml/2006/main" count="207" uniqueCount="45">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</sst>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4.5087711400397711E-2</c:v>
                </c:pt>
                <c:pt idx="1">
                  <c:v>3.458057048772676E-2</c:v>
                </c:pt>
                <c:pt idx="2">
                  <c:v>3.4431337712031253E-2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0.20018460087714884</c:v>
                </c:pt>
                <c:pt idx="1">
                  <c:v>0.12288960603050615</c:v>
                </c:pt>
                <c:pt idx="2">
                  <c:v>0.11780830948318366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0.19082153476187161</c:v>
                </c:pt>
                <c:pt idx="1">
                  <c:v>8.9906765362987404E-2</c:v>
                </c:pt>
                <c:pt idx="2">
                  <c:v>8.0726501465106917E-2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0.17126047717168988</c:v>
                </c:pt>
                <c:pt idx="1">
                  <c:v>0.13331711821705375</c:v>
                </c:pt>
                <c:pt idx="2">
                  <c:v>0.11898669407407622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0.38752077724452766</c:v>
                </c:pt>
                <c:pt idx="1">
                  <c:v>0.12149339871978905</c:v>
                </c:pt>
                <c:pt idx="2">
                  <c:v>4.8423196584461273E-2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0.15837220383264192</c:v>
                </c:pt>
                <c:pt idx="1">
                  <c:v>0.11587765373338114</c:v>
                </c:pt>
                <c:pt idx="2">
                  <c:v>0.10388991084161074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0.22655129521551018</c:v>
                </c:pt>
                <c:pt idx="1">
                  <c:v>0.16960161283222344</c:v>
                </c:pt>
                <c:pt idx="2">
                  <c:v>0.1676437166863928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0.73405379989439079</c:v>
                </c:pt>
                <c:pt idx="1">
                  <c:v>0.69242076088886562</c:v>
                </c:pt>
                <c:pt idx="2">
                  <c:v>0.63773662471504833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0.3515951204741799</c:v>
                </c:pt>
                <c:pt idx="1">
                  <c:v>0.19757612418962436</c:v>
                </c:pt>
                <c:pt idx="2">
                  <c:v>0.19174874141085435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0.63106007076442716</c:v>
                </c:pt>
                <c:pt idx="1">
                  <c:v>0.50209460661530614</c:v>
                </c:pt>
                <c:pt idx="2">
                  <c:v>0.47424721299385569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0.54366828538975043</c:v>
                </c:pt>
                <c:pt idx="1">
                  <c:v>0.46783134210652449</c:v>
                </c:pt>
                <c:pt idx="2">
                  <c:v>0.44871669449453117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0.57812552856007182</c:v>
                </c:pt>
                <c:pt idx="1">
                  <c:v>0.45298064632900048</c:v>
                </c:pt>
                <c:pt idx="2">
                  <c:v>0.4434274508210706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0.2990605158070177</c:v>
                </c:pt>
                <c:pt idx="1">
                  <c:v>0.29536472796999375</c:v>
                </c:pt>
                <c:pt idx="2">
                  <c:v>0.29452919567232044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7.8218028281548113E-2</c:v>
                </c:pt>
                <c:pt idx="1">
                  <c:v>3.763990274343415E-2</c:v>
                </c:pt>
                <c:pt idx="2">
                  <c:v>3.4485359856181508E-2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0.47351085779517288</c:v>
                </c:pt>
                <c:pt idx="1">
                  <c:v>0.47351085779517288</c:v>
                </c:pt>
                <c:pt idx="2">
                  <c:v>0.47351085779517288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0.38270171968986733</c:v>
                </c:pt>
                <c:pt idx="1">
                  <c:v>0.38270171968986733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0.32821886935863159</c:v>
                </c:pt>
                <c:pt idx="1">
                  <c:v>0.32715448720591084</c:v>
                </c:pt>
                <c:pt idx="2">
                  <c:v>0.32705168709451365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0.12841726438927348</c:v>
                </c:pt>
                <c:pt idx="1">
                  <c:v>7.8490896579674799E-2</c:v>
                </c:pt>
                <c:pt idx="2">
                  <c:v>7.0829734071755704E-2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0.19246596839851451</c:v>
                </c:pt>
                <c:pt idx="1">
                  <c:v>0.14274295768377593</c:v>
                </c:pt>
                <c:pt idx="2">
                  <c:v>0.13577075880486955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0.48444947708214214</c:v>
                </c:pt>
                <c:pt idx="1">
                  <c:v>0.39959192407181982</c:v>
                </c:pt>
                <c:pt idx="2">
                  <c:v>0.37221797344258167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0.56142787186544363</c:v>
                </c:pt>
                <c:pt idx="1">
                  <c:v>0.44659722091748971</c:v>
                </c:pt>
                <c:pt idx="2">
                  <c:v>0.43583553589247265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N51" sqref="N51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44</v>
      </c>
      <c r="D3" s="56" t="s">
        <v>0</v>
      </c>
      <c r="E3" s="56" t="s">
        <v>33</v>
      </c>
      <c r="F3" s="49" t="s">
        <v>41</v>
      </c>
      <c r="G3" s="56" t="s">
        <v>34</v>
      </c>
      <c r="H3" s="51" t="s">
        <v>40</v>
      </c>
      <c r="I3" s="58" t="s">
        <v>35</v>
      </c>
      <c r="J3" s="49" t="s">
        <v>43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466410.54</v>
      </c>
      <c r="F5" s="33">
        <f>E5/D5</f>
        <v>0.25459090611353713</v>
      </c>
      <c r="G5" s="29">
        <v>466410.54</v>
      </c>
      <c r="H5" s="33">
        <f>G5/D5</f>
        <v>0.25459090611353713</v>
      </c>
      <c r="I5" s="29">
        <v>466410.54</v>
      </c>
      <c r="J5" s="38">
        <f>I5/D5</f>
        <v>0.25459090611353713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2437158.04</v>
      </c>
      <c r="F6" s="34">
        <f t="shared" ref="F6:F57" si="0">E6/D6</f>
        <v>0.56678093953488373</v>
      </c>
      <c r="G6" s="27">
        <v>2437158.04</v>
      </c>
      <c r="H6" s="34">
        <f t="shared" ref="H6:H57" si="1">G6/D6</f>
        <v>0.56678093953488373</v>
      </c>
      <c r="I6" s="27">
        <v>2437158.04</v>
      </c>
      <c r="J6" s="39">
        <f t="shared" ref="J6:J57" si="2">I6/D6</f>
        <v>0.56678093953488373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2903568.58</v>
      </c>
      <c r="F7" s="35">
        <f t="shared" si="0"/>
        <v>0.47351085779517288</v>
      </c>
      <c r="G7" s="28">
        <v>2903568.58</v>
      </c>
      <c r="H7" s="35">
        <f t="shared" si="1"/>
        <v>0.47351085779517288</v>
      </c>
      <c r="I7" s="28">
        <v>2903568.58</v>
      </c>
      <c r="J7" s="40">
        <f t="shared" si="2"/>
        <v>0.47351085779517288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111849.17</v>
      </c>
      <c r="F10" s="34">
        <f t="shared" si="0"/>
        <v>0.38270171968986733</v>
      </c>
      <c r="G10" s="27">
        <v>111849.17</v>
      </c>
      <c r="H10" s="34">
        <f t="shared" si="1"/>
        <v>0.38270171968986733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111849.17</v>
      </c>
      <c r="F11" s="35">
        <f t="shared" si="0"/>
        <v>0.38270171968986733</v>
      </c>
      <c r="G11" s="28">
        <v>111849.17</v>
      </c>
      <c r="H11" s="35">
        <f t="shared" si="1"/>
        <v>0.38270171968986733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434741.49</v>
      </c>
      <c r="F18" s="34">
        <f t="shared" si="0"/>
        <v>4.6318325795470891E-2</v>
      </c>
      <c r="G18" s="27">
        <v>332929.87</v>
      </c>
      <c r="H18" s="34">
        <f t="shared" si="1"/>
        <v>3.5471089234440839E-2</v>
      </c>
      <c r="I18" s="27">
        <v>331451.39</v>
      </c>
      <c r="J18" s="39">
        <f t="shared" si="2"/>
        <v>3.5313568685109126E-2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446693.29</v>
      </c>
      <c r="F19" s="35">
        <f t="shared" si="0"/>
        <v>4.5087711400397711E-2</v>
      </c>
      <c r="G19" s="28">
        <v>342596.87</v>
      </c>
      <c r="H19" s="35">
        <f t="shared" si="1"/>
        <v>3.458057048772676E-2</v>
      </c>
      <c r="I19" s="28">
        <v>341118.39</v>
      </c>
      <c r="J19" s="40">
        <f t="shared" si="2"/>
        <v>3.4431337712031253E-2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149751.14000000001</v>
      </c>
      <c r="F20" s="34">
        <f t="shared" si="0"/>
        <v>0.32817276548371971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546553.96</v>
      </c>
      <c r="F21" s="34">
        <f t="shared" si="0"/>
        <v>0.18085853824474346</v>
      </c>
      <c r="G21" s="27">
        <v>427448.76</v>
      </c>
      <c r="H21" s="34">
        <f t="shared" si="1"/>
        <v>0.14144579230224252</v>
      </c>
      <c r="I21" s="27">
        <v>409774.41</v>
      </c>
      <c r="J21" s="39">
        <f t="shared" si="2"/>
        <v>0.13559722594033019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696305.1</v>
      </c>
      <c r="F22" s="35">
        <f t="shared" si="0"/>
        <v>0.20018460087714884</v>
      </c>
      <c r="G22" s="28">
        <v>427448.76</v>
      </c>
      <c r="H22" s="35">
        <f t="shared" si="1"/>
        <v>0.12288960603050615</v>
      </c>
      <c r="I22" s="28">
        <v>409774.41</v>
      </c>
      <c r="J22" s="40">
        <f t="shared" si="2"/>
        <v>0.11780830948318366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4874.42</v>
      </c>
      <c r="F23" s="34">
        <f t="shared" si="0"/>
        <v>2.727986031049574E-2</v>
      </c>
      <c r="G23" s="27"/>
      <c r="H23" s="34">
        <f t="shared" si="1"/>
        <v>0</v>
      </c>
      <c r="I23" s="27"/>
      <c r="J23" s="39">
        <f t="shared" si="2"/>
        <v>0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614696.77</v>
      </c>
      <c r="F24" s="34">
        <f t="shared" si="0"/>
        <v>0.20034573264932307</v>
      </c>
      <c r="G24" s="27">
        <v>291914.86</v>
      </c>
      <c r="H24" s="34">
        <f t="shared" si="1"/>
        <v>9.5142677417882904E-2</v>
      </c>
      <c r="I24" s="27">
        <v>262107.81</v>
      </c>
      <c r="J24" s="39">
        <f t="shared" si="2"/>
        <v>8.5427781290537061E-2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619571.18999999994</v>
      </c>
      <c r="F25" s="35">
        <f t="shared" si="0"/>
        <v>0.19082153476187161</v>
      </c>
      <c r="G25" s="28">
        <v>291914.86</v>
      </c>
      <c r="H25" s="35">
        <f t="shared" si="1"/>
        <v>8.9906765362987404E-2</v>
      </c>
      <c r="I25" s="28">
        <v>262107.81</v>
      </c>
      <c r="J25" s="40">
        <f t="shared" si="2"/>
        <v>8.0726501465106917E-2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651696.98</v>
      </c>
      <c r="F27" s="34">
        <f t="shared" si="0"/>
        <v>0.19100795337707846</v>
      </c>
      <c r="G27" s="27">
        <v>507311.23</v>
      </c>
      <c r="H27" s="34">
        <f t="shared" si="1"/>
        <v>0.14868947185777712</v>
      </c>
      <c r="I27" s="27">
        <v>452779.71</v>
      </c>
      <c r="J27" s="39">
        <f t="shared" si="2"/>
        <v>0.13270665415354099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651696.98</v>
      </c>
      <c r="F28" s="35">
        <f t="shared" si="0"/>
        <v>0.17126047717168988</v>
      </c>
      <c r="G28" s="28">
        <v>507311.23</v>
      </c>
      <c r="H28" s="35">
        <f t="shared" si="1"/>
        <v>0.13331711821705375</v>
      </c>
      <c r="I28" s="28">
        <v>452779.71</v>
      </c>
      <c r="J28" s="40">
        <f t="shared" si="2"/>
        <v>0.11898669407407622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314506.05</v>
      </c>
      <c r="F30" s="34">
        <f t="shared" si="0"/>
        <v>0.39912897646009232</v>
      </c>
      <c r="G30" s="27">
        <v>98602.22</v>
      </c>
      <c r="H30" s="34">
        <f t="shared" si="1"/>
        <v>0.12513273797210847</v>
      </c>
      <c r="I30" s="27">
        <v>39299.54</v>
      </c>
      <c r="J30" s="39">
        <f t="shared" si="2"/>
        <v>4.987371522917431E-2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314506.05</v>
      </c>
      <c r="F31" s="36">
        <f t="shared" si="0"/>
        <v>0.38752077724452766</v>
      </c>
      <c r="G31" s="30">
        <v>98602.22</v>
      </c>
      <c r="H31" s="36">
        <f t="shared" si="1"/>
        <v>0.12149339871978905</v>
      </c>
      <c r="I31" s="30">
        <v>39299.54</v>
      </c>
      <c r="J31" s="41">
        <f t="shared" si="2"/>
        <v>4.8423196584461273E-2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4995</v>
      </c>
      <c r="H32" s="33">
        <f t="shared" si="1"/>
        <v>6.0806813284736581E-3</v>
      </c>
      <c r="I32" s="29">
        <v>4995</v>
      </c>
      <c r="J32" s="38">
        <f t="shared" si="2"/>
        <v>6.0806813284736581E-3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874803.67</v>
      </c>
      <c r="F33" s="34">
        <f t="shared" si="0"/>
        <v>0.1835761461132405</v>
      </c>
      <c r="G33" s="27">
        <v>642390.16</v>
      </c>
      <c r="H33" s="34">
        <f t="shared" si="1"/>
        <v>0.13480454405714593</v>
      </c>
      <c r="I33" s="27">
        <v>575417.05000000005</v>
      </c>
      <c r="J33" s="39">
        <f t="shared" si="2"/>
        <v>0.12075034441367835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884793.67</v>
      </c>
      <c r="F34" s="35">
        <f t="shared" si="0"/>
        <v>0.15837220383264192</v>
      </c>
      <c r="G34" s="28">
        <v>647385.16</v>
      </c>
      <c r="H34" s="35">
        <f t="shared" si="1"/>
        <v>0.11587765373338114</v>
      </c>
      <c r="I34" s="28">
        <v>580412.05000000005</v>
      </c>
      <c r="J34" s="40">
        <f t="shared" si="2"/>
        <v>0.10388991084161074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57053.06</v>
      </c>
      <c r="F35" s="34">
        <f t="shared" si="0"/>
        <v>0.2045213095831287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1208956.81</v>
      </c>
      <c r="F36" s="34">
        <f t="shared" si="0"/>
        <v>0.22770880221079431</v>
      </c>
      <c r="G36" s="27">
        <v>947764.68</v>
      </c>
      <c r="H36" s="34">
        <f t="shared" si="1"/>
        <v>0.17851287843814434</v>
      </c>
      <c r="I36" s="27">
        <v>936823.6</v>
      </c>
      <c r="J36" s="39">
        <f t="shared" si="2"/>
        <v>0.17645210984733548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1266009.8700000001</v>
      </c>
      <c r="F37" s="36">
        <f t="shared" si="0"/>
        <v>0.22655129521551018</v>
      </c>
      <c r="G37" s="30">
        <v>947764.68</v>
      </c>
      <c r="H37" s="36">
        <f t="shared" si="1"/>
        <v>0.16960161283222344</v>
      </c>
      <c r="I37" s="30">
        <v>936823.6</v>
      </c>
      <c r="J37" s="41">
        <f t="shared" si="2"/>
        <v>0.1676437166863928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3448260.3</v>
      </c>
      <c r="F41" s="34">
        <f t="shared" si="0"/>
        <v>0.99161826613910875</v>
      </c>
      <c r="G41" s="27">
        <v>3262122.53</v>
      </c>
      <c r="H41" s="34">
        <f t="shared" si="1"/>
        <v>0.93809051687076028</v>
      </c>
      <c r="I41" s="27">
        <v>3003120.47</v>
      </c>
      <c r="J41" s="39">
        <f t="shared" si="2"/>
        <v>0.86360914037384762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3476720.3</v>
      </c>
      <c r="F42" s="35">
        <f t="shared" si="0"/>
        <v>0.73405379989439079</v>
      </c>
      <c r="G42" s="28">
        <v>3279532.53</v>
      </c>
      <c r="H42" s="35">
        <f t="shared" si="1"/>
        <v>0.69242076088886562</v>
      </c>
      <c r="I42" s="28">
        <v>3020530.47</v>
      </c>
      <c r="J42" s="40">
        <f t="shared" si="2"/>
        <v>0.63773662471504833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1546249.62</v>
      </c>
      <c r="F44" s="34">
        <f t="shared" si="0"/>
        <v>0.38068332211491829</v>
      </c>
      <c r="G44" s="27">
        <v>880238.58</v>
      </c>
      <c r="H44" s="34">
        <f t="shared" si="1"/>
        <v>0.21671284025157481</v>
      </c>
      <c r="I44" s="27">
        <v>854276.5</v>
      </c>
      <c r="J44" s="39">
        <f t="shared" si="2"/>
        <v>0.21032103214014369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1566422.01</v>
      </c>
      <c r="F45" s="36">
        <f t="shared" si="0"/>
        <v>0.3515951204741799</v>
      </c>
      <c r="G45" s="30">
        <v>880238.58</v>
      </c>
      <c r="H45" s="36">
        <f t="shared" si="1"/>
        <v>0.19757612418962436</v>
      </c>
      <c r="I45" s="30">
        <v>854276.5</v>
      </c>
      <c r="J45" s="41">
        <f t="shared" si="2"/>
        <v>0.19174874141085435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148130.19</v>
      </c>
      <c r="F46" s="33">
        <f t="shared" si="0"/>
        <v>0.12550863850457408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15668584.619999999</v>
      </c>
      <c r="F47" s="34">
        <f t="shared" si="0"/>
        <v>0.65604267032397778</v>
      </c>
      <c r="G47" s="27">
        <v>12495992.800000001</v>
      </c>
      <c r="H47" s="34">
        <f t="shared" si="1"/>
        <v>0.52320644676463457</v>
      </c>
      <c r="I47" s="27">
        <v>11798033.439999999</v>
      </c>
      <c r="J47" s="39">
        <f t="shared" si="2"/>
        <v>0.49398293146845745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15816714.810000001</v>
      </c>
      <c r="F48" s="35">
        <f t="shared" si="0"/>
        <v>0.63106007076442716</v>
      </c>
      <c r="G48" s="28">
        <v>12584360.140000001</v>
      </c>
      <c r="H48" s="35">
        <f t="shared" si="1"/>
        <v>0.50209460661530614</v>
      </c>
      <c r="I48" s="28">
        <v>11886400.779999999</v>
      </c>
      <c r="J48" s="40">
        <f t="shared" si="2"/>
        <v>0.47424721299385569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12612978.09</v>
      </c>
      <c r="F49" s="34">
        <f t="shared" si="0"/>
        <v>0.54366828538975043</v>
      </c>
      <c r="G49" s="27">
        <v>10853578.6</v>
      </c>
      <c r="H49" s="34">
        <f t="shared" si="1"/>
        <v>0.46783134210652449</v>
      </c>
      <c r="I49" s="27">
        <v>10410123.210000001</v>
      </c>
      <c r="J49" s="39">
        <f t="shared" si="2"/>
        <v>0.44871669449453117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12612978.09</v>
      </c>
      <c r="F50" s="35">
        <f t="shared" si="0"/>
        <v>0.54366828538975043</v>
      </c>
      <c r="G50" s="28">
        <v>10853578.6</v>
      </c>
      <c r="H50" s="35">
        <f t="shared" si="1"/>
        <v>0.46783134210652449</v>
      </c>
      <c r="I50" s="28">
        <v>10410123.210000001</v>
      </c>
      <c r="J50" s="40">
        <f t="shared" si="2"/>
        <v>0.44871669449453117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182002709.68000001</v>
      </c>
      <c r="F51" s="34">
        <f t="shared" si="0"/>
        <v>0.57812552856007182</v>
      </c>
      <c r="G51" s="27">
        <v>142605197.30000001</v>
      </c>
      <c r="H51" s="34">
        <f t="shared" si="1"/>
        <v>0.45298064632900048</v>
      </c>
      <c r="I51" s="27">
        <v>139597706.05000001</v>
      </c>
      <c r="J51" s="39">
        <f t="shared" si="2"/>
        <v>0.4434274508210706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182002709.68000001</v>
      </c>
      <c r="F52" s="35">
        <f t="shared" si="0"/>
        <v>0.57812552856007182</v>
      </c>
      <c r="G52" s="28">
        <v>142605197.30000001</v>
      </c>
      <c r="H52" s="35">
        <f t="shared" si="1"/>
        <v>0.45298064632900048</v>
      </c>
      <c r="I52" s="28">
        <v>139597706.05000001</v>
      </c>
      <c r="J52" s="40">
        <f t="shared" si="2"/>
        <v>0.4434274508210706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7111699.1399999997</v>
      </c>
      <c r="F53" s="34">
        <f t="shared" si="0"/>
        <v>0.2990605158070177</v>
      </c>
      <c r="G53" s="27">
        <v>7023812.8099999996</v>
      </c>
      <c r="H53" s="34">
        <f t="shared" si="1"/>
        <v>0.29536472796999375</v>
      </c>
      <c r="I53" s="27">
        <v>7003943.7400000002</v>
      </c>
      <c r="J53" s="39">
        <f t="shared" si="2"/>
        <v>0.29452919567232044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7111699.1399999997</v>
      </c>
      <c r="F54" s="35">
        <f t="shared" si="0"/>
        <v>0.2990605158070177</v>
      </c>
      <c r="G54" s="28">
        <v>7023812.8099999996</v>
      </c>
      <c r="H54" s="35">
        <f t="shared" si="1"/>
        <v>0.29536472796999375</v>
      </c>
      <c r="I54" s="28">
        <v>7003943.7400000002</v>
      </c>
      <c r="J54" s="40">
        <f t="shared" si="2"/>
        <v>0.29452919567232044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56779.64</v>
      </c>
      <c r="F55" s="34">
        <f t="shared" si="0"/>
        <v>7.8218028281548113E-2</v>
      </c>
      <c r="G55" s="27">
        <v>27323.37</v>
      </c>
      <c r="H55" s="34">
        <f t="shared" si="1"/>
        <v>3.763990274343415E-2</v>
      </c>
      <c r="I55" s="27">
        <v>25033.439999999999</v>
      </c>
      <c r="J55" s="39">
        <f t="shared" si="2"/>
        <v>3.4485359856181508E-2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56779.64</v>
      </c>
      <c r="F56" s="36">
        <f t="shared" si="0"/>
        <v>7.8218028281548113E-2</v>
      </c>
      <c r="G56" s="30">
        <v>27323.37</v>
      </c>
      <c r="H56" s="36">
        <f t="shared" si="1"/>
        <v>3.763990274343415E-2</v>
      </c>
      <c r="I56" s="30">
        <v>25033.439999999999</v>
      </c>
      <c r="J56" s="41">
        <f t="shared" si="2"/>
        <v>3.4485359856181508E-2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230788192.69999999</v>
      </c>
      <c r="F57" s="37">
        <f t="shared" si="0"/>
        <v>0.52408335068350675</v>
      </c>
      <c r="G57" s="31">
        <v>183771073.22999999</v>
      </c>
      <c r="H57" s="37">
        <f t="shared" si="1"/>
        <v>0.41731493578736484</v>
      </c>
      <c r="I57" s="31">
        <v>179073313.33000001</v>
      </c>
      <c r="J57" s="42">
        <f t="shared" si="2"/>
        <v>0.40664706876914625</v>
      </c>
    </row>
  </sheetData>
  <autoFilter ref="C1:C57"/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2903568.58</v>
      </c>
      <c r="F3" s="6">
        <f t="shared" ref="F3:F8" si="0">E3/D3</f>
        <v>0.47351085779517288</v>
      </c>
      <c r="G3" s="4">
        <f>'Execução - LOA 2020'!G7</f>
        <v>2903568.58</v>
      </c>
      <c r="H3" s="6">
        <f>G3/D3</f>
        <v>0.47351085779517288</v>
      </c>
      <c r="I3" s="4">
        <f>'Execução - LOA 2020'!I7</f>
        <v>2903568.58</v>
      </c>
      <c r="J3" s="6">
        <f>I3/D3</f>
        <v>0.47351085779517288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  <c r="G5" s="4">
        <f>'Execução - LOA 2020'!G11</f>
        <v>111849.17</v>
      </c>
      <c r="H5" s="6">
        <f t="shared" si="1"/>
        <v>0.38270171968986733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3264592.88</v>
      </c>
      <c r="F8" s="6">
        <f t="shared" si="0"/>
        <v>0.32821886935863159</v>
      </c>
      <c r="G8" s="17">
        <f>SUM(G3:G7)</f>
        <v>3254006.1199999996</v>
      </c>
      <c r="H8" s="6">
        <f t="shared" si="1"/>
        <v>0.32715448720591084</v>
      </c>
      <c r="I8" s="17">
        <f>SUM(I3:I7)</f>
        <v>3252983.63</v>
      </c>
      <c r="J8" s="6">
        <f t="shared" si="2"/>
        <v>0.32705168709451365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446693.29</v>
      </c>
      <c r="F10" s="6">
        <f t="shared" ref="F10:F15" si="3">E10/D10</f>
        <v>4.5087711400397711E-2</v>
      </c>
      <c r="G10" s="4">
        <f>'Execução - LOA 2020'!G19</f>
        <v>342596.87</v>
      </c>
      <c r="H10" s="6">
        <f>G10/D10</f>
        <v>3.458057048772676E-2</v>
      </c>
      <c r="I10" s="4">
        <f>'Execução - LOA 2020'!I19</f>
        <v>341118.39</v>
      </c>
      <c r="J10" s="6">
        <f t="shared" si="2"/>
        <v>3.4431337712031253E-2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696305.1</v>
      </c>
      <c r="F11" s="6">
        <f t="shared" si="3"/>
        <v>0.20018460087714884</v>
      </c>
      <c r="G11" s="4">
        <f>'Execução - LOA 2020'!G22</f>
        <v>427448.76</v>
      </c>
      <c r="H11" s="6">
        <f t="shared" ref="H11:H37" si="4">G11/D11</f>
        <v>0.12288960603050615</v>
      </c>
      <c r="I11" s="4">
        <f>'Execução - LOA 2020'!I22</f>
        <v>409774.41</v>
      </c>
      <c r="J11" s="6">
        <f t="shared" si="2"/>
        <v>0.11780830948318366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619571.18999999994</v>
      </c>
      <c r="F12" s="6">
        <f t="shared" si="3"/>
        <v>0.19082153476187161</v>
      </c>
      <c r="G12" s="4">
        <f>'Execução - LOA 2020'!G25</f>
        <v>291914.86</v>
      </c>
      <c r="H12" s="6">
        <f t="shared" si="4"/>
        <v>8.9906765362987404E-2</v>
      </c>
      <c r="I12" s="4">
        <f>'Execução - LOA 2020'!I25</f>
        <v>262107.81</v>
      </c>
      <c r="J12" s="6">
        <f t="shared" si="2"/>
        <v>8.0726501465106917E-2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651696.98</v>
      </c>
      <c r="F13" s="6">
        <f t="shared" si="3"/>
        <v>0.17126047717168988</v>
      </c>
      <c r="G13" s="4">
        <f>'Execução - LOA 2020'!G28</f>
        <v>507311.23</v>
      </c>
      <c r="H13" s="6">
        <f t="shared" si="4"/>
        <v>0.13331711821705375</v>
      </c>
      <c r="I13" s="4">
        <f>'Execução - LOA 2020'!I28</f>
        <v>452779.71</v>
      </c>
      <c r="J13" s="6">
        <f t="shared" si="2"/>
        <v>0.11898669407407622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314506.05</v>
      </c>
      <c r="F14" s="6">
        <f t="shared" si="3"/>
        <v>0.38752077724452766</v>
      </c>
      <c r="G14" s="4">
        <f>'Execução - LOA 2020'!G31</f>
        <v>98602.22</v>
      </c>
      <c r="H14" s="6">
        <f t="shared" si="4"/>
        <v>0.12149339871978905</v>
      </c>
      <c r="I14" s="4">
        <f>'Execução - LOA 2020'!I31</f>
        <v>39299.54</v>
      </c>
      <c r="J14" s="6">
        <f t="shared" si="2"/>
        <v>4.8423196584461273E-2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2728772.6099999994</v>
      </c>
      <c r="F15" s="6">
        <f t="shared" si="3"/>
        <v>0.12841726438927348</v>
      </c>
      <c r="G15" s="4">
        <f>SUM(G10:G14)</f>
        <v>1667873.94</v>
      </c>
      <c r="H15" s="6">
        <f t="shared" si="4"/>
        <v>7.8490896579674799E-2</v>
      </c>
      <c r="I15" s="4">
        <f>SUM(I10:I14)</f>
        <v>1505079.86</v>
      </c>
      <c r="J15" s="6">
        <f t="shared" si="2"/>
        <v>7.0829734071755704E-2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884793.67</v>
      </c>
      <c r="F17" s="6">
        <f t="shared" ref="F17:F37" si="5">E17/D17</f>
        <v>0.15837220383264192</v>
      </c>
      <c r="G17" s="4">
        <f>'Execução - LOA 2020'!G34</f>
        <v>647385.16</v>
      </c>
      <c r="H17" s="6">
        <f t="shared" si="4"/>
        <v>0.11587765373338114</v>
      </c>
      <c r="I17" s="4">
        <f>'Execução - LOA 2020'!I34</f>
        <v>580412.05000000005</v>
      </c>
      <c r="J17" s="6">
        <f t="shared" si="2"/>
        <v>0.10388991084161074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1266009.8700000001</v>
      </c>
      <c r="F18" s="6">
        <f t="shared" si="5"/>
        <v>0.22655129521551018</v>
      </c>
      <c r="G18" s="4">
        <f>'Execução - LOA 2020'!G37</f>
        <v>947764.68</v>
      </c>
      <c r="H18" s="6">
        <f t="shared" si="4"/>
        <v>0.16960161283222344</v>
      </c>
      <c r="I18" s="4">
        <f>'Execução - LOA 2020'!I37</f>
        <v>936823.6</v>
      </c>
      <c r="J18" s="6">
        <f t="shared" si="2"/>
        <v>0.1676437166863928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2150803.54</v>
      </c>
      <c r="F19" s="6">
        <f>E19/D19</f>
        <v>0.19246596839851451</v>
      </c>
      <c r="G19" s="4">
        <f>SUM(G17:G18)</f>
        <v>1595149.84</v>
      </c>
      <c r="H19" s="6">
        <f t="shared" si="4"/>
        <v>0.14274295768377593</v>
      </c>
      <c r="I19" s="4">
        <f>SUM(I17:I18)</f>
        <v>1517235.65</v>
      </c>
      <c r="J19" s="6">
        <f t="shared" si="2"/>
        <v>0.13577075880486955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3476720.3</v>
      </c>
      <c r="F22" s="6">
        <f t="shared" si="5"/>
        <v>0.73405379989439079</v>
      </c>
      <c r="G22" s="4">
        <f>'Execução - LOA 2020'!G42</f>
        <v>3279532.53</v>
      </c>
      <c r="H22" s="6">
        <f t="shared" si="4"/>
        <v>0.69242076088886562</v>
      </c>
      <c r="I22" s="4">
        <f>'Execução - LOA 2020'!I42</f>
        <v>3020530.47</v>
      </c>
      <c r="J22" s="6">
        <f t="shared" si="2"/>
        <v>0.63773662471504833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1566422.01</v>
      </c>
      <c r="F23" s="6">
        <f t="shared" si="5"/>
        <v>0.3515951204741799</v>
      </c>
      <c r="G23" s="4">
        <f>'Execução - LOA 2020'!G45</f>
        <v>880238.58</v>
      </c>
      <c r="H23" s="6">
        <f t="shared" si="4"/>
        <v>0.19757612418962436</v>
      </c>
      <c r="I23" s="4">
        <f>'Execução - LOA 2020'!I45</f>
        <v>854276.5</v>
      </c>
      <c r="J23" s="6">
        <f t="shared" si="2"/>
        <v>0.19174874141085435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5043142.3099999996</v>
      </c>
      <c r="F24" s="6">
        <f t="shared" si="5"/>
        <v>0.48444947708214214</v>
      </c>
      <c r="G24" s="4">
        <f>SUM(G21:G23)</f>
        <v>4159771.11</v>
      </c>
      <c r="H24" s="6">
        <f t="shared" si="4"/>
        <v>0.39959192407181982</v>
      </c>
      <c r="I24" s="4">
        <f>SUM(I21:I23)</f>
        <v>3874806.97</v>
      </c>
      <c r="J24" s="6">
        <f t="shared" si="2"/>
        <v>0.37221797344258167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15816714.810000001</v>
      </c>
      <c r="F26" s="6">
        <f t="shared" si="5"/>
        <v>0.63106007076442716</v>
      </c>
      <c r="G26" s="4">
        <f>'Execução - LOA 2020'!G48</f>
        <v>12584360.140000001</v>
      </c>
      <c r="H26" s="6">
        <f t="shared" si="4"/>
        <v>0.50209460661530614</v>
      </c>
      <c r="I26" s="4">
        <f>'Execução - LOA 2020'!I48</f>
        <v>11886400.779999999</v>
      </c>
      <c r="J26" s="6">
        <f t="shared" si="2"/>
        <v>0.47424721299385569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12612978.09</v>
      </c>
      <c r="F27" s="6">
        <f t="shared" si="5"/>
        <v>0.54366828538975043</v>
      </c>
      <c r="G27" s="4">
        <f>'Execução - LOA 2020'!G50</f>
        <v>10853578.6</v>
      </c>
      <c r="H27" s="6">
        <f t="shared" si="4"/>
        <v>0.46783134210652449</v>
      </c>
      <c r="I27" s="4">
        <f>'Execução - LOA 2020'!I50</f>
        <v>10410123.210000001</v>
      </c>
      <c r="J27" s="6">
        <f t="shared" si="2"/>
        <v>0.44871669449453117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182002709.68000001</v>
      </c>
      <c r="F28" s="6">
        <f t="shared" si="5"/>
        <v>0.57812552856007182</v>
      </c>
      <c r="G28" s="4">
        <f>'Execução - LOA 2020'!G52</f>
        <v>142605197.30000001</v>
      </c>
      <c r="H28" s="6">
        <f t="shared" si="4"/>
        <v>0.45298064632900048</v>
      </c>
      <c r="I28" s="4">
        <f>'Execução - LOA 2020'!I52</f>
        <v>139597706.05000001</v>
      </c>
      <c r="J28" s="6">
        <f t="shared" si="2"/>
        <v>0.4434274508210706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7111699.1399999997</v>
      </c>
      <c r="F29" s="6">
        <f t="shared" si="5"/>
        <v>0.2990605158070177</v>
      </c>
      <c r="G29" s="4">
        <f>'Execução - LOA 2020'!G54</f>
        <v>7023812.8099999996</v>
      </c>
      <c r="H29" s="6">
        <f t="shared" si="4"/>
        <v>0.29536472796999375</v>
      </c>
      <c r="I29" s="4">
        <f>'Execução - LOA 2020'!I54</f>
        <v>7003943.7400000002</v>
      </c>
      <c r="J29" s="6">
        <f t="shared" si="2"/>
        <v>0.29452919567232044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56779.64</v>
      </c>
      <c r="F30" s="6">
        <f t="shared" si="5"/>
        <v>7.8218028281548113E-2</v>
      </c>
      <c r="G30" s="4">
        <f>'Execução - LOA 2020'!G56</f>
        <v>27323.37</v>
      </c>
      <c r="H30" s="6">
        <f t="shared" si="4"/>
        <v>3.763990274343415E-2</v>
      </c>
      <c r="I30" s="4">
        <f>'Execução - LOA 2020'!I56</f>
        <v>25033.439999999999</v>
      </c>
      <c r="J30" s="6">
        <f t="shared" si="2"/>
        <v>3.4485359856181508E-2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217600881.35999998</v>
      </c>
      <c r="F31" s="6">
        <f t="shared" si="5"/>
        <v>0.56142787186544363</v>
      </c>
      <c r="G31" s="17">
        <f>SUM(G26:G30)</f>
        <v>173094272.22000003</v>
      </c>
      <c r="H31" s="6">
        <f t="shared" si="4"/>
        <v>0.44659722091748971</v>
      </c>
      <c r="I31" s="17">
        <f>SUM(I26:I30)</f>
        <v>168923207.22000003</v>
      </c>
      <c r="J31" s="6">
        <f t="shared" si="2"/>
        <v>0.43583553589247265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3264592.88</v>
      </c>
      <c r="F33" s="6">
        <f>E33/D33</f>
        <v>0.32821886935863159</v>
      </c>
      <c r="G33" s="4">
        <f>G8</f>
        <v>3254006.1199999996</v>
      </c>
      <c r="H33" s="6">
        <f>G33/D33</f>
        <v>0.32715448720591084</v>
      </c>
      <c r="I33" s="4">
        <f>I8</f>
        <v>3252983.63</v>
      </c>
      <c r="J33" s="6">
        <f t="shared" si="2"/>
        <v>0.32705168709451365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2728772.6099999994</v>
      </c>
      <c r="F34" s="6">
        <f t="shared" si="5"/>
        <v>0.12841726438927348</v>
      </c>
      <c r="G34" s="4">
        <f>G15</f>
        <v>1667873.94</v>
      </c>
      <c r="H34" s="6">
        <f t="shared" si="4"/>
        <v>7.8490896579674799E-2</v>
      </c>
      <c r="I34" s="4">
        <f>I15</f>
        <v>1505079.86</v>
      </c>
      <c r="J34" s="6">
        <f t="shared" si="2"/>
        <v>7.0829734071755704E-2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2150803.54</v>
      </c>
      <c r="F35" s="6">
        <f t="shared" si="5"/>
        <v>0.19246596839851451</v>
      </c>
      <c r="G35" s="4">
        <f>G19</f>
        <v>1595149.84</v>
      </c>
      <c r="H35" s="6">
        <f t="shared" si="4"/>
        <v>0.14274295768377593</v>
      </c>
      <c r="I35" s="4">
        <f>I19</f>
        <v>1517235.65</v>
      </c>
      <c r="J35" s="6">
        <f t="shared" si="2"/>
        <v>0.13577075880486955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5043142.3099999996</v>
      </c>
      <c r="F36" s="6">
        <f t="shared" si="5"/>
        <v>0.48444947708214214</v>
      </c>
      <c r="G36" s="4">
        <f>G24</f>
        <v>4159771.11</v>
      </c>
      <c r="H36" s="6">
        <f t="shared" si="4"/>
        <v>0.39959192407181982</v>
      </c>
      <c r="I36" s="4">
        <f>I24</f>
        <v>3874806.97</v>
      </c>
      <c r="J36" s="6">
        <f t="shared" si="2"/>
        <v>0.37221797344258167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217600881.35999998</v>
      </c>
      <c r="F37" s="6">
        <f t="shared" si="5"/>
        <v>0.56142787186544363</v>
      </c>
      <c r="G37" s="4">
        <f>G31</f>
        <v>173094272.22000003</v>
      </c>
      <c r="H37" s="6">
        <f t="shared" si="4"/>
        <v>0.44659722091748971</v>
      </c>
      <c r="I37" s="4">
        <f>I31</f>
        <v>168923207.22000003</v>
      </c>
      <c r="J37" s="6">
        <f t="shared" si="2"/>
        <v>0.43583553589247265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2020-06-18T12:40:05Z</dcterms:modified>
</cp:coreProperties>
</file>