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12795" windowHeight="759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9" i="2" s="1"/>
  <c r="G14" i="2"/>
  <c r="G13" i="2"/>
  <c r="G12" i="2"/>
  <c r="G11" i="2"/>
  <c r="G10" i="2"/>
  <c r="G7" i="2"/>
  <c r="G6" i="2"/>
  <c r="G5" i="2"/>
  <c r="G4" i="2"/>
  <c r="G3" i="2"/>
  <c r="G31" i="2" l="1"/>
  <c r="G37" i="2" s="1"/>
  <c r="G35" i="2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<sst xmlns="http://schemas.openxmlformats.org/spreadsheetml/2006/main" count="207" uniqueCount="45">
  <si>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</si>
  <si>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</si>
  <si>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</si>
  <si>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</si>
  <si>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</si>
  <si>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</si>
  <si>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</si>
  <si>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</si>
  <si>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</si>
  <si>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</si>
  <si>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</si>
  <si>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</si>
  <si>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</si>
  <si>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</si>
  <si>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</si>
  <si>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</si>
  <si>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</si>
  <si>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</si>
  <si>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</si>
  <si>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</si>
  <si>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</si>
  <si>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</si>
  <si>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</si>
  <si>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</si>
  <si>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</si>
  <si>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</si>
  <si>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</si>
  <si>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</si>
  <si>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</si>
  <si>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</si>
  <si>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</si>
  <si>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</si>
  <si>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</si>
  <si>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</si>
  <si>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</si>
  <si>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</si>
  <si>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</si>
  <si>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</si>
  <si>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</si>
  <si>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Execução Orçamentária - Diretorias e Ações Jun/20</t>
  </si>
  <si>
    <t>% LIQUIDADO</t>
  </si>
  <si>
    <t>% EMPENHADO</t>
  </si>
  <si>
    <t>% PAGO</t>
  </si>
  <si>
    <t>%             PAGO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</si>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</sst>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4.5087711400397711E-2</c:v>
                </c:pt>
                <c:pt idx="1">
                  <c:v>3.458057048772676E-2</c:v>
                </c:pt>
                <c:pt idx="2">
                  <c:v>3.4431337712031253E-2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0.19799773741021157</c:v>
                </c:pt>
                <c:pt idx="1">
                  <c:v>0.1227707898795825</c:v>
                </c:pt>
                <c:pt idx="2">
                  <c:v>0.11577295903332505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0.19079420375735093</c:v>
                </c:pt>
                <c:pt idx="1">
                  <c:v>8.9906765362987404E-2</c:v>
                </c:pt>
                <c:pt idx="2">
                  <c:v>8.0708022084092265E-2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0.17126047717168988</c:v>
                </c:pt>
                <c:pt idx="1">
                  <c:v>0.13322724349768231</c:v>
                </c:pt>
                <c:pt idx="2">
                  <c:v>0.11719614264011456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0.38662193115939797</c:v>
                </c:pt>
                <c:pt idx="1">
                  <c:v>0.12149339871978905</c:v>
                </c:pt>
                <c:pt idx="2">
                  <c:v>4.8423196584461273E-2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4421257568107282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0.15837220383264192</c:v>
                </c:pt>
                <c:pt idx="1">
                  <c:v>0.11533818739496446</c:v>
                </c:pt>
                <c:pt idx="2">
                  <c:v>0.10388991084161074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0.21634170290087187</c:v>
                </c:pt>
                <c:pt idx="1">
                  <c:v>0.16960161283222344</c:v>
                </c:pt>
                <c:pt idx="2">
                  <c:v>0.16750789433844496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67896668895577"/>
          <c:y val="0.26672439007854648"/>
          <c:w val="0.31113452239613898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6479196232325299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0.73371301698002822</c:v>
                </c:pt>
                <c:pt idx="1">
                  <c:v>0.69207997797450305</c:v>
                </c:pt>
                <c:pt idx="2">
                  <c:v>0.63258034017484843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0.35137091888623306</c:v>
                </c:pt>
                <c:pt idx="1">
                  <c:v>0.19735192260167755</c:v>
                </c:pt>
                <c:pt idx="2">
                  <c:v>0.19152453982290754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62161090443985"/>
          <c:y val="0.19724679635633782"/>
          <c:w val="0.307373168468605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0.62734861417036891</c:v>
                </c:pt>
                <c:pt idx="1">
                  <c:v>0.49851801506105059</c:v>
                </c:pt>
                <c:pt idx="2">
                  <c:v>0.47407292005261947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0.54366828538975043</c:v>
                </c:pt>
                <c:pt idx="1">
                  <c:v>0.46926924226138816</c:v>
                </c:pt>
                <c:pt idx="2">
                  <c:v>0.44938914949494324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0.57812552856007182</c:v>
                </c:pt>
                <c:pt idx="1">
                  <c:v>0.45298064632900048</c:v>
                </c:pt>
                <c:pt idx="2">
                  <c:v>0.44321467558698957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0.29904073879482762</c:v>
                </c:pt>
                <c:pt idx="1">
                  <c:v>0.2952460658968532</c:v>
                </c:pt>
                <c:pt idx="2">
                  <c:v>0.29450941866013036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7.8218028281548113E-2</c:v>
                </c:pt>
                <c:pt idx="1">
                  <c:v>3.763990274343415E-2</c:v>
                </c:pt>
                <c:pt idx="2">
                  <c:v>3.4485359856181508E-2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3652173913043475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0.47351085779517288</c:v>
                </c:pt>
                <c:pt idx="1">
                  <c:v>0.47351085779517288</c:v>
                </c:pt>
                <c:pt idx="2">
                  <c:v>0.47351085779517288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0.69898649384142619</c:v>
                </c:pt>
                <c:pt idx="1">
                  <c:v>0.6805056645482177</c:v>
                </c:pt>
                <c:pt idx="2">
                  <c:v>0.6805056645482177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0.38270171968986733</c:v>
                </c:pt>
                <c:pt idx="1">
                  <c:v>0.38270171968986733</c:v>
                </c:pt>
                <c:pt idx="2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4.7288588375334971E-2</c:v>
                </c:pt>
                <c:pt idx="1">
                  <c:v>4.4702461028241498E-2</c:v>
                </c:pt>
                <c:pt idx="2">
                  <c:v>4.4227183185396354E-2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261554262239"/>
          <c:y val="7.5880473099858301E-3"/>
          <c:w val="0.30172552778728751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0.32821886935863159</c:v>
                </c:pt>
                <c:pt idx="1">
                  <c:v>0.32715448720591084</c:v>
                </c:pt>
                <c:pt idx="2">
                  <c:v>0.32689685604525864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0.12802078810628092</c:v>
                </c:pt>
                <c:pt idx="1">
                  <c:v>7.8455352763714278E-2</c:v>
                </c:pt>
                <c:pt idx="2">
                  <c:v>7.0173091625847214E-2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0.18736054047877129</c:v>
                </c:pt>
                <c:pt idx="1">
                  <c:v>0.14247325789636692</c:v>
                </c:pt>
                <c:pt idx="2">
                  <c:v>0.13570283922630383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0.48419847727887522</c:v>
                </c:pt>
                <c:pt idx="1">
                  <c:v>0.39934092426855289</c:v>
                </c:pt>
                <c:pt idx="2">
                  <c:v>0.36977603273299026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0.5611866517968005</c:v>
                </c:pt>
                <c:pt idx="1">
                  <c:v>0.44644472381846811</c:v>
                </c:pt>
                <c:pt idx="2">
                  <c:v>0.43569047649578568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73" sqref="H73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5703125" customWidth="1"/>
    <col min="4" max="5" width="14.28515625" customWidth="1"/>
    <col min="6" max="6" width="12.7109375" style="32" customWidth="1"/>
    <col min="7" max="7" width="14.28515625" customWidth="1"/>
    <col min="8" max="8" width="12.7109375" style="32" customWidth="1"/>
    <col min="9" max="9" width="14.28515625" customWidth="1"/>
    <col min="10" max="10" width="12.7109375" style="32" customWidth="1"/>
  </cols>
  <sheetData>
    <row r="1" spans="1:10" ht="22.5" x14ac:dyDescent="0.2">
      <c r="B1" s="1"/>
      <c r="C1" s="1" t="s">
        <v>39</v>
      </c>
    </row>
    <row r="2" spans="1:10" ht="13.5" thickBot="1" x14ac:dyDescent="0.25"/>
    <row r="3" spans="1:10" ht="45" customHeight="1" x14ac:dyDescent="0.2">
      <c r="A3" s="52" t="s">
        <v>32</v>
      </c>
      <c r="B3" s="54" t="s">
        <v>36</v>
      </c>
      <c r="C3" s="52" t="s">
        <v>44</v>
      </c>
      <c r="D3" s="56" t="s">
        <v>0</v>
      </c>
      <c r="E3" s="56" t="s">
        <v>33</v>
      </c>
      <c r="F3" s="49" t="s">
        <v>41</v>
      </c>
      <c r="G3" s="56" t="s">
        <v>34</v>
      </c>
      <c r="H3" s="51" t="s">
        <v>40</v>
      </c>
      <c r="I3" s="58" t="s">
        <v>35</v>
      </c>
      <c r="J3" s="49" t="s">
        <v>43</v>
      </c>
    </row>
    <row r="4" spans="1:10" ht="13.5" thickBot="1" x14ac:dyDescent="0.25">
      <c r="A4" s="53"/>
      <c r="B4" s="55"/>
      <c r="C4" s="55"/>
      <c r="D4" s="57"/>
      <c r="E4" s="57"/>
      <c r="F4" s="50"/>
      <c r="G4" s="57"/>
      <c r="H4" s="50"/>
      <c r="I4" s="59"/>
      <c r="J4" s="50"/>
    </row>
    <row r="5" spans="1:10" ht="22.5" x14ac:dyDescent="0.2">
      <c r="A5" s="43" t="s">
        <v>2</v>
      </c>
      <c r="B5" s="46" t="s">
        <v>3</v>
      </c>
      <c r="C5" s="26" t="s">
        <v>4</v>
      </c>
      <c r="D5" s="29">
        <v>1832000</v>
      </c>
      <c r="E5" s="29">
        <v>466410.54</v>
      </c>
      <c r="F5" s="33">
        <f>E5/D5</f>
        <v>0.25459090611353713</v>
      </c>
      <c r="G5" s="29">
        <v>466410.54</v>
      </c>
      <c r="H5" s="33">
        <f>G5/D5</f>
        <v>0.25459090611353713</v>
      </c>
      <c r="I5" s="29">
        <v>466410.54</v>
      </c>
      <c r="J5" s="38">
        <f>I5/D5</f>
        <v>0.25459090611353713</v>
      </c>
    </row>
    <row r="6" spans="1:10" ht="22.5" x14ac:dyDescent="0.2">
      <c r="A6" s="44"/>
      <c r="B6" s="47"/>
      <c r="C6" s="25" t="s">
        <v>5</v>
      </c>
      <c r="D6" s="27">
        <v>4300000</v>
      </c>
      <c r="E6" s="27">
        <v>2437158.04</v>
      </c>
      <c r="F6" s="34">
        <f t="shared" ref="F6:F57" si="0">E6/D6</f>
        <v>0.56678093953488373</v>
      </c>
      <c r="G6" s="27">
        <v>2437158.04</v>
      </c>
      <c r="H6" s="34">
        <f t="shared" ref="H6:H57" si="1">G6/D6</f>
        <v>0.56678093953488373</v>
      </c>
      <c r="I6" s="27">
        <v>2437158.04</v>
      </c>
      <c r="J6" s="39">
        <f t="shared" ref="J6:J57" si="2">I6/D6</f>
        <v>0.56678093953488373</v>
      </c>
    </row>
    <row r="7" spans="1:10" ht="13.5" customHeight="1" x14ac:dyDescent="0.2">
      <c r="A7" s="44"/>
      <c r="B7" s="47"/>
      <c r="C7" s="15" t="s">
        <v>6</v>
      </c>
      <c r="D7" s="28">
        <v>6132000</v>
      </c>
      <c r="E7" s="28">
        <v>2903568.58</v>
      </c>
      <c r="F7" s="35">
        <f t="shared" si="0"/>
        <v>0.47351085779517288</v>
      </c>
      <c r="G7" s="28">
        <v>2903568.58</v>
      </c>
      <c r="H7" s="35">
        <f t="shared" si="1"/>
        <v>0.47351085779517288</v>
      </c>
      <c r="I7" s="28">
        <v>2903568.58</v>
      </c>
      <c r="J7" s="40">
        <f t="shared" si="2"/>
        <v>0.47351085779517288</v>
      </c>
    </row>
    <row r="8" spans="1:10" ht="22.5" customHeight="1" x14ac:dyDescent="0.2">
      <c r="A8" s="44"/>
      <c r="B8" s="47" t="s">
        <v>7</v>
      </c>
      <c r="C8" s="25" t="s">
        <v>4</v>
      </c>
      <c r="D8" s="27">
        <v>119427</v>
      </c>
      <c r="E8" s="27">
        <v>83477.86</v>
      </c>
      <c r="F8" s="34">
        <f t="shared" si="0"/>
        <v>0.69898649384142619</v>
      </c>
      <c r="G8" s="27">
        <v>81270.75</v>
      </c>
      <c r="H8" s="34">
        <f t="shared" si="1"/>
        <v>0.6805056645482177</v>
      </c>
      <c r="I8" s="27">
        <v>81270.75</v>
      </c>
      <c r="J8" s="39">
        <f t="shared" si="2"/>
        <v>0.6805056645482177</v>
      </c>
    </row>
    <row r="9" spans="1:10" ht="13.5" customHeight="1" x14ac:dyDescent="0.2">
      <c r="A9" s="44"/>
      <c r="B9" s="47"/>
      <c r="C9" s="15" t="s">
        <v>6</v>
      </c>
      <c r="D9" s="28">
        <v>119427</v>
      </c>
      <c r="E9" s="28">
        <v>83477.86</v>
      </c>
      <c r="F9" s="35">
        <f t="shared" si="0"/>
        <v>0.69898649384142619</v>
      </c>
      <c r="G9" s="28">
        <v>81270.75</v>
      </c>
      <c r="H9" s="35">
        <f t="shared" si="1"/>
        <v>0.6805056645482177</v>
      </c>
      <c r="I9" s="28">
        <v>81270.75</v>
      </c>
      <c r="J9" s="40">
        <f t="shared" si="2"/>
        <v>0.6805056645482177</v>
      </c>
    </row>
    <row r="10" spans="1:10" ht="22.5" customHeight="1" x14ac:dyDescent="0.2">
      <c r="A10" s="44"/>
      <c r="B10" s="47" t="s">
        <v>8</v>
      </c>
      <c r="C10" s="25" t="s">
        <v>4</v>
      </c>
      <c r="D10" s="27">
        <v>292262</v>
      </c>
      <c r="E10" s="27">
        <v>111849.17</v>
      </c>
      <c r="F10" s="34">
        <f t="shared" si="0"/>
        <v>0.38270171968986733</v>
      </c>
      <c r="G10" s="27">
        <v>111849.17</v>
      </c>
      <c r="H10" s="34">
        <f t="shared" si="1"/>
        <v>0.38270171968986733</v>
      </c>
      <c r="I10" s="27">
        <v>111849.17</v>
      </c>
      <c r="J10" s="39">
        <f t="shared" si="2"/>
        <v>0.38270171968986733</v>
      </c>
    </row>
    <row r="11" spans="1:10" ht="13.5" customHeight="1" x14ac:dyDescent="0.2">
      <c r="A11" s="44"/>
      <c r="B11" s="47"/>
      <c r="C11" s="15" t="s">
        <v>6</v>
      </c>
      <c r="D11" s="28">
        <v>292262</v>
      </c>
      <c r="E11" s="28">
        <v>111849.17</v>
      </c>
      <c r="F11" s="35">
        <f t="shared" si="0"/>
        <v>0.38270171968986733</v>
      </c>
      <c r="G11" s="28">
        <v>111849.17</v>
      </c>
      <c r="H11" s="35">
        <f t="shared" si="1"/>
        <v>0.38270171968986733</v>
      </c>
      <c r="I11" s="28">
        <v>111849.17</v>
      </c>
      <c r="J11" s="40">
        <f t="shared" si="2"/>
        <v>0.38270171968986733</v>
      </c>
    </row>
    <row r="12" spans="1:10" ht="22.5" customHeight="1" x14ac:dyDescent="0.2">
      <c r="A12" s="44"/>
      <c r="B12" s="47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4"/>
      <c r="B13" s="47"/>
      <c r="C13" s="25" t="s">
        <v>4</v>
      </c>
      <c r="D13" s="27">
        <v>2973227</v>
      </c>
      <c r="E13" s="27">
        <v>153225.95000000001</v>
      </c>
      <c r="F13" s="34">
        <f t="shared" si="0"/>
        <v>5.1535234275754932E-2</v>
      </c>
      <c r="G13" s="27">
        <v>144846.29999999999</v>
      </c>
      <c r="H13" s="34">
        <f t="shared" si="1"/>
        <v>4.8716865547097477E-2</v>
      </c>
      <c r="I13" s="27">
        <v>143306.29</v>
      </c>
      <c r="J13" s="39">
        <f t="shared" si="2"/>
        <v>4.8198906440712404E-2</v>
      </c>
    </row>
    <row r="14" spans="1:10" ht="13.5" customHeight="1" x14ac:dyDescent="0.2">
      <c r="A14" s="44"/>
      <c r="B14" s="47"/>
      <c r="C14" s="15" t="s">
        <v>6</v>
      </c>
      <c r="D14" s="28">
        <v>3240231</v>
      </c>
      <c r="E14" s="28">
        <v>153225.95000000001</v>
      </c>
      <c r="F14" s="35">
        <f t="shared" si="0"/>
        <v>4.7288588375334971E-2</v>
      </c>
      <c r="G14" s="28">
        <v>144846.29999999999</v>
      </c>
      <c r="H14" s="35">
        <f t="shared" si="1"/>
        <v>4.4702461028241498E-2</v>
      </c>
      <c r="I14" s="28">
        <v>143306.29</v>
      </c>
      <c r="J14" s="40">
        <f t="shared" si="2"/>
        <v>4.4227183185396354E-2</v>
      </c>
    </row>
    <row r="15" spans="1:10" ht="22.5" customHeight="1" x14ac:dyDescent="0.2">
      <c r="A15" s="44"/>
      <c r="B15" s="47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5"/>
      <c r="B16" s="48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43" t="s">
        <v>10</v>
      </c>
      <c r="B17" s="46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44"/>
      <c r="B18" s="47"/>
      <c r="C18" s="25" t="s">
        <v>4</v>
      </c>
      <c r="D18" s="27">
        <v>9385950</v>
      </c>
      <c r="E18" s="27">
        <v>434741.49</v>
      </c>
      <c r="F18" s="34">
        <f t="shared" si="0"/>
        <v>4.6318325795470891E-2</v>
      </c>
      <c r="G18" s="27">
        <v>332929.87</v>
      </c>
      <c r="H18" s="34">
        <f t="shared" si="1"/>
        <v>3.5471089234440839E-2</v>
      </c>
      <c r="I18" s="27">
        <v>331451.39</v>
      </c>
      <c r="J18" s="39">
        <f t="shared" si="2"/>
        <v>3.5313568685109126E-2</v>
      </c>
    </row>
    <row r="19" spans="1:10" ht="13.5" customHeight="1" x14ac:dyDescent="0.2">
      <c r="A19" s="44"/>
      <c r="B19" s="47"/>
      <c r="C19" s="15" t="s">
        <v>6</v>
      </c>
      <c r="D19" s="28">
        <v>9907207</v>
      </c>
      <c r="E19" s="28">
        <v>446693.29</v>
      </c>
      <c r="F19" s="35">
        <f t="shared" si="0"/>
        <v>4.5087711400397711E-2</v>
      </c>
      <c r="G19" s="28">
        <v>342596.87</v>
      </c>
      <c r="H19" s="35">
        <f t="shared" si="1"/>
        <v>3.458057048772676E-2</v>
      </c>
      <c r="I19" s="28">
        <v>341118.39</v>
      </c>
      <c r="J19" s="40">
        <f t="shared" si="2"/>
        <v>3.4431337712031253E-2</v>
      </c>
    </row>
    <row r="20" spans="1:10" ht="22.5" customHeight="1" x14ac:dyDescent="0.2">
      <c r="A20" s="44"/>
      <c r="B20" s="47" t="s">
        <v>13</v>
      </c>
      <c r="C20" s="25" t="s">
        <v>12</v>
      </c>
      <c r="D20" s="27">
        <v>456318</v>
      </c>
      <c r="E20" s="27">
        <v>149751.14000000001</v>
      </c>
      <c r="F20" s="34">
        <f t="shared" si="0"/>
        <v>0.32817276548371971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4"/>
      <c r="B21" s="47"/>
      <c r="C21" s="25" t="s">
        <v>4</v>
      </c>
      <c r="D21" s="27">
        <v>3021997</v>
      </c>
      <c r="E21" s="27">
        <v>538947.36</v>
      </c>
      <c r="F21" s="34">
        <f t="shared" si="0"/>
        <v>0.1783414609610797</v>
      </c>
      <c r="G21" s="27">
        <v>427035.48</v>
      </c>
      <c r="H21" s="34">
        <f t="shared" si="1"/>
        <v>0.14130903505198714</v>
      </c>
      <c r="I21" s="27">
        <v>402694.82</v>
      </c>
      <c r="J21" s="39">
        <f t="shared" si="2"/>
        <v>0.13325453996148903</v>
      </c>
    </row>
    <row r="22" spans="1:10" ht="13.5" customHeight="1" x14ac:dyDescent="0.2">
      <c r="A22" s="44"/>
      <c r="B22" s="47"/>
      <c r="C22" s="15" t="s">
        <v>6</v>
      </c>
      <c r="D22" s="28">
        <v>3478315</v>
      </c>
      <c r="E22" s="28">
        <v>688698.5</v>
      </c>
      <c r="F22" s="35">
        <f t="shared" si="0"/>
        <v>0.19799773741021157</v>
      </c>
      <c r="G22" s="28">
        <v>427035.48</v>
      </c>
      <c r="H22" s="35">
        <f t="shared" si="1"/>
        <v>0.1227707898795825</v>
      </c>
      <c r="I22" s="28">
        <v>402694.82</v>
      </c>
      <c r="J22" s="40">
        <f t="shared" si="2"/>
        <v>0.11577295903332505</v>
      </c>
    </row>
    <row r="23" spans="1:10" ht="22.5" customHeight="1" x14ac:dyDescent="0.2">
      <c r="A23" s="44"/>
      <c r="B23" s="47" t="s">
        <v>14</v>
      </c>
      <c r="C23" s="25" t="s">
        <v>12</v>
      </c>
      <c r="D23" s="27">
        <v>178682</v>
      </c>
      <c r="E23" s="27">
        <v>4874.42</v>
      </c>
      <c r="F23" s="34">
        <f t="shared" si="0"/>
        <v>2.727986031049574E-2</v>
      </c>
      <c r="G23" s="27"/>
      <c r="H23" s="34">
        <f t="shared" si="1"/>
        <v>0</v>
      </c>
      <c r="I23" s="27"/>
      <c r="J23" s="39">
        <f t="shared" si="2"/>
        <v>0</v>
      </c>
    </row>
    <row r="24" spans="1:10" ht="22.5" x14ac:dyDescent="0.2">
      <c r="A24" s="44"/>
      <c r="B24" s="47"/>
      <c r="C24" s="25" t="s">
        <v>4</v>
      </c>
      <c r="D24" s="27">
        <v>3068180</v>
      </c>
      <c r="E24" s="27">
        <v>614608.03</v>
      </c>
      <c r="F24" s="34">
        <f t="shared" si="0"/>
        <v>0.20031680996551701</v>
      </c>
      <c r="G24" s="27">
        <v>291914.86</v>
      </c>
      <c r="H24" s="34">
        <f t="shared" si="1"/>
        <v>9.5142677417882904E-2</v>
      </c>
      <c r="I24" s="27">
        <v>262047.81</v>
      </c>
      <c r="J24" s="39">
        <f t="shared" si="2"/>
        <v>8.5408225723393016E-2</v>
      </c>
    </row>
    <row r="25" spans="1:10" ht="13.5" customHeight="1" x14ac:dyDescent="0.2">
      <c r="A25" s="44"/>
      <c r="B25" s="47"/>
      <c r="C25" s="15" t="s">
        <v>6</v>
      </c>
      <c r="D25" s="28">
        <v>3246862</v>
      </c>
      <c r="E25" s="28">
        <v>619482.44999999995</v>
      </c>
      <c r="F25" s="35">
        <f t="shared" si="0"/>
        <v>0.19079420375735093</v>
      </c>
      <c r="G25" s="28">
        <v>291914.86</v>
      </c>
      <c r="H25" s="35">
        <f t="shared" si="1"/>
        <v>8.9906765362987404E-2</v>
      </c>
      <c r="I25" s="28">
        <v>262047.81</v>
      </c>
      <c r="J25" s="40">
        <f t="shared" si="2"/>
        <v>8.0708022084092265E-2</v>
      </c>
    </row>
    <row r="26" spans="1:10" ht="22.5" customHeight="1" x14ac:dyDescent="0.2">
      <c r="A26" s="44"/>
      <c r="B26" s="47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4"/>
      <c r="B27" s="47"/>
      <c r="C27" s="25" t="s">
        <v>4</v>
      </c>
      <c r="D27" s="27">
        <v>3411884</v>
      </c>
      <c r="E27" s="27">
        <v>651696.98</v>
      </c>
      <c r="F27" s="34">
        <f t="shared" si="0"/>
        <v>0.19100795337707846</v>
      </c>
      <c r="G27" s="27">
        <v>506969.23</v>
      </c>
      <c r="H27" s="34">
        <f t="shared" si="1"/>
        <v>0.1485892339833359</v>
      </c>
      <c r="I27" s="27">
        <v>445966.13</v>
      </c>
      <c r="J27" s="39">
        <f t="shared" si="2"/>
        <v>0.1307096401870638</v>
      </c>
    </row>
    <row r="28" spans="1:10" ht="13.5" customHeight="1" x14ac:dyDescent="0.2">
      <c r="A28" s="44"/>
      <c r="B28" s="47"/>
      <c r="C28" s="15" t="s">
        <v>6</v>
      </c>
      <c r="D28" s="28">
        <v>3805297</v>
      </c>
      <c r="E28" s="28">
        <v>651696.98</v>
      </c>
      <c r="F28" s="35">
        <f t="shared" si="0"/>
        <v>0.17126047717168988</v>
      </c>
      <c r="G28" s="28">
        <v>506969.23</v>
      </c>
      <c r="H28" s="35">
        <f t="shared" si="1"/>
        <v>0.13322724349768231</v>
      </c>
      <c r="I28" s="28">
        <v>445966.13</v>
      </c>
      <c r="J28" s="40">
        <f t="shared" si="2"/>
        <v>0.11719614264011456</v>
      </c>
    </row>
    <row r="29" spans="1:10" ht="22.5" customHeight="1" x14ac:dyDescent="0.2">
      <c r="A29" s="44"/>
      <c r="B29" s="47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4"/>
      <c r="B30" s="47"/>
      <c r="C30" s="25" t="s">
        <v>4</v>
      </c>
      <c r="D30" s="27">
        <v>787981</v>
      </c>
      <c r="E30" s="27">
        <v>313776.56</v>
      </c>
      <c r="F30" s="34">
        <f t="shared" si="0"/>
        <v>0.39820320540723697</v>
      </c>
      <c r="G30" s="27">
        <v>98602.22</v>
      </c>
      <c r="H30" s="34">
        <f t="shared" si="1"/>
        <v>0.12513273797210847</v>
      </c>
      <c r="I30" s="27">
        <v>39299.54</v>
      </c>
      <c r="J30" s="39">
        <f t="shared" si="2"/>
        <v>4.987371522917431E-2</v>
      </c>
    </row>
    <row r="31" spans="1:10" ht="13.5" customHeight="1" thickBot="1" x14ac:dyDescent="0.25">
      <c r="A31" s="45"/>
      <c r="B31" s="48"/>
      <c r="C31" s="21" t="s">
        <v>6</v>
      </c>
      <c r="D31" s="30">
        <v>811585</v>
      </c>
      <c r="E31" s="30">
        <v>313776.56</v>
      </c>
      <c r="F31" s="36">
        <f t="shared" si="0"/>
        <v>0.38662193115939797</v>
      </c>
      <c r="G31" s="30">
        <v>98602.22</v>
      </c>
      <c r="H31" s="36">
        <f t="shared" si="1"/>
        <v>0.12149339871978905</v>
      </c>
      <c r="I31" s="30">
        <v>39299.54</v>
      </c>
      <c r="J31" s="41">
        <f t="shared" si="2"/>
        <v>4.8423196584461273E-2</v>
      </c>
    </row>
    <row r="32" spans="1:10" ht="22.5" customHeight="1" x14ac:dyDescent="0.2">
      <c r="A32" s="43" t="s">
        <v>17</v>
      </c>
      <c r="B32" s="46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4995</v>
      </c>
      <c r="H32" s="33">
        <f t="shared" si="1"/>
        <v>6.0806813284736581E-3</v>
      </c>
      <c r="I32" s="29">
        <v>4995</v>
      </c>
      <c r="J32" s="38">
        <f t="shared" si="2"/>
        <v>6.0806813284736581E-3</v>
      </c>
    </row>
    <row r="33" spans="1:10" ht="22.5" x14ac:dyDescent="0.2">
      <c r="A33" s="44"/>
      <c r="B33" s="47"/>
      <c r="C33" s="25" t="s">
        <v>4</v>
      </c>
      <c r="D33" s="27">
        <v>4765345</v>
      </c>
      <c r="E33" s="27">
        <v>874803.67</v>
      </c>
      <c r="F33" s="34">
        <f t="shared" si="0"/>
        <v>0.1835761461132405</v>
      </c>
      <c r="G33" s="27">
        <v>639376.27</v>
      </c>
      <c r="H33" s="34">
        <f t="shared" si="1"/>
        <v>0.13417208407785797</v>
      </c>
      <c r="I33" s="27">
        <v>575417.05000000005</v>
      </c>
      <c r="J33" s="39">
        <f t="shared" si="2"/>
        <v>0.12075034441367835</v>
      </c>
    </row>
    <row r="34" spans="1:10" ht="13.5" customHeight="1" x14ac:dyDescent="0.2">
      <c r="A34" s="44"/>
      <c r="B34" s="47"/>
      <c r="C34" s="15" t="s">
        <v>6</v>
      </c>
      <c r="D34" s="28">
        <v>5586799</v>
      </c>
      <c r="E34" s="28">
        <v>884793.67</v>
      </c>
      <c r="F34" s="35">
        <f t="shared" si="0"/>
        <v>0.15837220383264192</v>
      </c>
      <c r="G34" s="28">
        <v>644371.27</v>
      </c>
      <c r="H34" s="35">
        <f t="shared" si="1"/>
        <v>0.11533818739496446</v>
      </c>
      <c r="I34" s="28">
        <v>580412.05000000005</v>
      </c>
      <c r="J34" s="40">
        <f t="shared" si="2"/>
        <v>0.10388991084161074</v>
      </c>
    </row>
    <row r="35" spans="1:10" ht="22.5" customHeight="1" x14ac:dyDescent="0.2">
      <c r="A35" s="44"/>
      <c r="B35" s="47" t="s">
        <v>20</v>
      </c>
      <c r="C35" s="25" t="s">
        <v>12</v>
      </c>
      <c r="D35" s="27">
        <v>278959</v>
      </c>
      <c r="E35" s="27"/>
      <c r="F35" s="34">
        <f t="shared" si="0"/>
        <v>0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4"/>
      <c r="B36" s="47"/>
      <c r="C36" s="25" t="s">
        <v>4</v>
      </c>
      <c r="D36" s="27">
        <v>5309223</v>
      </c>
      <c r="E36" s="27">
        <v>1208956.81</v>
      </c>
      <c r="F36" s="34">
        <f t="shared" si="0"/>
        <v>0.22770880221079431</v>
      </c>
      <c r="G36" s="27">
        <v>947764.68</v>
      </c>
      <c r="H36" s="34">
        <f t="shared" si="1"/>
        <v>0.17851287843814434</v>
      </c>
      <c r="I36" s="27">
        <v>936064.6</v>
      </c>
      <c r="J36" s="39">
        <f t="shared" si="2"/>
        <v>0.17630915107540218</v>
      </c>
    </row>
    <row r="37" spans="1:10" ht="13.5" customHeight="1" thickBot="1" x14ac:dyDescent="0.25">
      <c r="A37" s="45"/>
      <c r="B37" s="48"/>
      <c r="C37" s="21" t="s">
        <v>6</v>
      </c>
      <c r="D37" s="30">
        <v>5588182</v>
      </c>
      <c r="E37" s="30">
        <v>1208956.81</v>
      </c>
      <c r="F37" s="36">
        <f t="shared" si="0"/>
        <v>0.21634170290087187</v>
      </c>
      <c r="G37" s="30">
        <v>947764.68</v>
      </c>
      <c r="H37" s="36">
        <f t="shared" si="1"/>
        <v>0.16960161283222344</v>
      </c>
      <c r="I37" s="30">
        <v>936064.6</v>
      </c>
      <c r="J37" s="41">
        <f t="shared" si="2"/>
        <v>0.16750789433844496</v>
      </c>
    </row>
    <row r="38" spans="1:10" ht="22.5" customHeight="1" x14ac:dyDescent="0.2">
      <c r="A38" s="43" t="s">
        <v>21</v>
      </c>
      <c r="B38" s="46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4"/>
      <c r="B39" s="47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4"/>
      <c r="B40" s="47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44"/>
      <c r="B41" s="47"/>
      <c r="C41" s="25" t="s">
        <v>4</v>
      </c>
      <c r="D41" s="27">
        <v>3477407</v>
      </c>
      <c r="E41" s="27">
        <v>3446646.24</v>
      </c>
      <c r="F41" s="34">
        <f t="shared" si="0"/>
        <v>0.9911541099445651</v>
      </c>
      <c r="G41" s="27">
        <v>3260508.47</v>
      </c>
      <c r="H41" s="34">
        <f t="shared" si="1"/>
        <v>0.93762636067621652</v>
      </c>
      <c r="I41" s="27">
        <v>2978698.61</v>
      </c>
      <c r="J41" s="39">
        <f t="shared" si="2"/>
        <v>0.85658613156297203</v>
      </c>
    </row>
    <row r="42" spans="1:10" ht="13.5" customHeight="1" x14ac:dyDescent="0.2">
      <c r="A42" s="44"/>
      <c r="B42" s="47"/>
      <c r="C42" s="15" t="s">
        <v>6</v>
      </c>
      <c r="D42" s="28">
        <v>4736329</v>
      </c>
      <c r="E42" s="28">
        <v>3475106.24</v>
      </c>
      <c r="F42" s="35">
        <f t="shared" si="0"/>
        <v>0.73371301698002822</v>
      </c>
      <c r="G42" s="28">
        <v>3277918.47</v>
      </c>
      <c r="H42" s="35">
        <f t="shared" si="1"/>
        <v>0.69207997797450305</v>
      </c>
      <c r="I42" s="28">
        <v>2996108.61</v>
      </c>
      <c r="J42" s="40">
        <f t="shared" si="2"/>
        <v>0.63258034017484843</v>
      </c>
    </row>
    <row r="43" spans="1:10" ht="22.5" customHeight="1" x14ac:dyDescent="0.2">
      <c r="A43" s="44"/>
      <c r="B43" s="47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4"/>
      <c r="B44" s="47"/>
      <c r="C44" s="25" t="s">
        <v>4</v>
      </c>
      <c r="D44" s="27">
        <v>4061774</v>
      </c>
      <c r="E44" s="27">
        <v>1545250.76</v>
      </c>
      <c r="F44" s="34">
        <f t="shared" si="0"/>
        <v>0.38043740493685763</v>
      </c>
      <c r="G44" s="27">
        <v>879239.72</v>
      </c>
      <c r="H44" s="34">
        <f t="shared" si="1"/>
        <v>0.21646692307351417</v>
      </c>
      <c r="I44" s="27">
        <v>853277.64</v>
      </c>
      <c r="J44" s="39">
        <f t="shared" si="2"/>
        <v>0.21007511496208309</v>
      </c>
    </row>
    <row r="45" spans="1:10" ht="13.5" customHeight="1" thickBot="1" x14ac:dyDescent="0.25">
      <c r="A45" s="45"/>
      <c r="B45" s="48"/>
      <c r="C45" s="21" t="s">
        <v>6</v>
      </c>
      <c r="D45" s="30">
        <v>4455187</v>
      </c>
      <c r="E45" s="30">
        <v>1565423.15</v>
      </c>
      <c r="F45" s="36">
        <f t="shared" si="0"/>
        <v>0.35137091888623306</v>
      </c>
      <c r="G45" s="30">
        <v>879239.72</v>
      </c>
      <c r="H45" s="36">
        <f t="shared" si="1"/>
        <v>0.19735192260167755</v>
      </c>
      <c r="I45" s="30">
        <v>853277.64</v>
      </c>
      <c r="J45" s="41">
        <f t="shared" si="2"/>
        <v>0.19152453982290754</v>
      </c>
    </row>
    <row r="46" spans="1:10" ht="22.5" customHeight="1" x14ac:dyDescent="0.2">
      <c r="A46" s="43" t="s">
        <v>25</v>
      </c>
      <c r="B46" s="46" t="s">
        <v>26</v>
      </c>
      <c r="C46" s="26" t="s">
        <v>12</v>
      </c>
      <c r="D46" s="29">
        <v>1180239</v>
      </c>
      <c r="E46" s="29">
        <v>148130.19</v>
      </c>
      <c r="F46" s="33">
        <f t="shared" si="0"/>
        <v>0.12550863850457408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44"/>
      <c r="B47" s="47"/>
      <c r="C47" s="25" t="s">
        <v>4</v>
      </c>
      <c r="D47" s="27">
        <v>23883484</v>
      </c>
      <c r="E47" s="27">
        <v>15575561.699999999</v>
      </c>
      <c r="F47" s="34">
        <f t="shared" si="0"/>
        <v>0.65214780640881365</v>
      </c>
      <c r="G47" s="27">
        <v>12406350.1</v>
      </c>
      <c r="H47" s="34">
        <f t="shared" si="1"/>
        <v>0.51945311245210291</v>
      </c>
      <c r="I47" s="27">
        <v>11793665.01</v>
      </c>
      <c r="J47" s="39">
        <f t="shared" si="2"/>
        <v>0.49380002557415825</v>
      </c>
    </row>
    <row r="48" spans="1:10" ht="13.5" customHeight="1" x14ac:dyDescent="0.2">
      <c r="A48" s="44"/>
      <c r="B48" s="47"/>
      <c r="C48" s="15" t="s">
        <v>6</v>
      </c>
      <c r="D48" s="28">
        <v>25063723</v>
      </c>
      <c r="E48" s="28">
        <v>15723691.890000001</v>
      </c>
      <c r="F48" s="35">
        <f t="shared" si="0"/>
        <v>0.62734861417036891</v>
      </c>
      <c r="G48" s="28">
        <v>12494717.439999999</v>
      </c>
      <c r="H48" s="35">
        <f t="shared" si="1"/>
        <v>0.49851801506105059</v>
      </c>
      <c r="I48" s="28">
        <v>11882032.35</v>
      </c>
      <c r="J48" s="40">
        <f t="shared" si="2"/>
        <v>0.47407292005261947</v>
      </c>
    </row>
    <row r="49" spans="1:10" ht="22.5" customHeight="1" x14ac:dyDescent="0.2">
      <c r="A49" s="44"/>
      <c r="B49" s="47" t="s">
        <v>27</v>
      </c>
      <c r="C49" s="25" t="s">
        <v>4</v>
      </c>
      <c r="D49" s="27">
        <v>23199768</v>
      </c>
      <c r="E49" s="27">
        <v>12612978.09</v>
      </c>
      <c r="F49" s="34">
        <f t="shared" si="0"/>
        <v>0.54366828538975043</v>
      </c>
      <c r="G49" s="27">
        <v>10886937.550000001</v>
      </c>
      <c r="H49" s="34">
        <f t="shared" si="1"/>
        <v>0.46926924226138816</v>
      </c>
      <c r="I49" s="27">
        <v>10425724.01</v>
      </c>
      <c r="J49" s="39">
        <f t="shared" si="2"/>
        <v>0.44938914949494324</v>
      </c>
    </row>
    <row r="50" spans="1:10" ht="13.5" customHeight="1" x14ac:dyDescent="0.2">
      <c r="A50" s="44"/>
      <c r="B50" s="47"/>
      <c r="C50" s="15" t="s">
        <v>6</v>
      </c>
      <c r="D50" s="28">
        <v>23199768</v>
      </c>
      <c r="E50" s="28">
        <v>12612978.09</v>
      </c>
      <c r="F50" s="35">
        <f t="shared" si="0"/>
        <v>0.54366828538975043</v>
      </c>
      <c r="G50" s="28">
        <v>10886937.550000001</v>
      </c>
      <c r="H50" s="35">
        <f t="shared" si="1"/>
        <v>0.46926924226138816</v>
      </c>
      <c r="I50" s="28">
        <v>10425724.01</v>
      </c>
      <c r="J50" s="40">
        <f t="shared" si="2"/>
        <v>0.44938914949494324</v>
      </c>
    </row>
    <row r="51" spans="1:10" ht="22.5" x14ac:dyDescent="0.2">
      <c r="A51" s="44"/>
      <c r="B51" s="47" t="s">
        <v>28</v>
      </c>
      <c r="C51" s="25" t="s">
        <v>5</v>
      </c>
      <c r="D51" s="27">
        <v>314815210</v>
      </c>
      <c r="E51" s="27">
        <v>182002709.68000001</v>
      </c>
      <c r="F51" s="34">
        <f t="shared" si="0"/>
        <v>0.57812552856007182</v>
      </c>
      <c r="G51" s="27">
        <v>142605197.30000001</v>
      </c>
      <c r="H51" s="34">
        <f t="shared" si="1"/>
        <v>0.45298064632900048</v>
      </c>
      <c r="I51" s="27">
        <v>139530721.16999999</v>
      </c>
      <c r="J51" s="39">
        <f t="shared" si="2"/>
        <v>0.44321467558698957</v>
      </c>
    </row>
    <row r="52" spans="1:10" ht="13.5" customHeight="1" x14ac:dyDescent="0.2">
      <c r="A52" s="44"/>
      <c r="B52" s="47"/>
      <c r="C52" s="15" t="s">
        <v>6</v>
      </c>
      <c r="D52" s="28">
        <v>314815210</v>
      </c>
      <c r="E52" s="28">
        <v>182002709.68000001</v>
      </c>
      <c r="F52" s="35">
        <f t="shared" si="0"/>
        <v>0.57812552856007182</v>
      </c>
      <c r="G52" s="28">
        <v>142605197.30000001</v>
      </c>
      <c r="H52" s="35">
        <f t="shared" si="1"/>
        <v>0.45298064632900048</v>
      </c>
      <c r="I52" s="28">
        <v>139530721.16999999</v>
      </c>
      <c r="J52" s="40">
        <f t="shared" si="2"/>
        <v>0.44321467558698957</v>
      </c>
    </row>
    <row r="53" spans="1:10" ht="22.5" customHeight="1" x14ac:dyDescent="0.2">
      <c r="A53" s="44"/>
      <c r="B53" s="47" t="s">
        <v>29</v>
      </c>
      <c r="C53" s="25" t="s">
        <v>4</v>
      </c>
      <c r="D53" s="27">
        <v>23780134</v>
      </c>
      <c r="E53" s="27">
        <v>7111228.8399999999</v>
      </c>
      <c r="F53" s="34">
        <f t="shared" si="0"/>
        <v>0.29904073879482762</v>
      </c>
      <c r="G53" s="27">
        <v>7020991.0099999998</v>
      </c>
      <c r="H53" s="34">
        <f t="shared" si="1"/>
        <v>0.2952460658968532</v>
      </c>
      <c r="I53" s="27">
        <v>7003473.4400000004</v>
      </c>
      <c r="J53" s="39">
        <f t="shared" si="2"/>
        <v>0.29450941866013036</v>
      </c>
    </row>
    <row r="54" spans="1:10" ht="13.5" customHeight="1" x14ac:dyDescent="0.2">
      <c r="A54" s="44"/>
      <c r="B54" s="47"/>
      <c r="C54" s="15" t="s">
        <v>6</v>
      </c>
      <c r="D54" s="28">
        <v>23780134</v>
      </c>
      <c r="E54" s="28">
        <v>7111228.8399999999</v>
      </c>
      <c r="F54" s="35">
        <f t="shared" si="0"/>
        <v>0.29904073879482762</v>
      </c>
      <c r="G54" s="28">
        <v>7020991.0099999998</v>
      </c>
      <c r="H54" s="35">
        <f t="shared" si="1"/>
        <v>0.2952460658968532</v>
      </c>
      <c r="I54" s="28">
        <v>7003473.4400000004</v>
      </c>
      <c r="J54" s="40">
        <f t="shared" si="2"/>
        <v>0.29450941866013036</v>
      </c>
    </row>
    <row r="55" spans="1:10" ht="22.5" customHeight="1" x14ac:dyDescent="0.2">
      <c r="A55" s="44"/>
      <c r="B55" s="47" t="s">
        <v>30</v>
      </c>
      <c r="C55" s="25" t="s">
        <v>4</v>
      </c>
      <c r="D55" s="27">
        <v>725915</v>
      </c>
      <c r="E55" s="27">
        <v>56779.64</v>
      </c>
      <c r="F55" s="34">
        <f t="shared" si="0"/>
        <v>7.8218028281548113E-2</v>
      </c>
      <c r="G55" s="27">
        <v>27323.37</v>
      </c>
      <c r="H55" s="34">
        <f t="shared" si="1"/>
        <v>3.763990274343415E-2</v>
      </c>
      <c r="I55" s="27">
        <v>25033.439999999999</v>
      </c>
      <c r="J55" s="39">
        <f t="shared" si="2"/>
        <v>3.4485359856181508E-2</v>
      </c>
    </row>
    <row r="56" spans="1:10" ht="13.5" customHeight="1" thickBot="1" x14ac:dyDescent="0.25">
      <c r="A56" s="45"/>
      <c r="B56" s="48"/>
      <c r="C56" s="21" t="s">
        <v>6</v>
      </c>
      <c r="D56" s="30">
        <v>725915</v>
      </c>
      <c r="E56" s="30">
        <v>56779.64</v>
      </c>
      <c r="F56" s="36">
        <f t="shared" si="0"/>
        <v>7.8218028281548113E-2</v>
      </c>
      <c r="G56" s="30">
        <v>27323.37</v>
      </c>
      <c r="H56" s="36">
        <f t="shared" si="1"/>
        <v>3.763990274343415E-2</v>
      </c>
      <c r="I56" s="30">
        <v>25033.439999999999</v>
      </c>
      <c r="J56" s="41">
        <f t="shared" si="2"/>
        <v>3.4485359856181508E-2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230626608.66999999</v>
      </c>
      <c r="F57" s="37">
        <f t="shared" si="0"/>
        <v>0.52371641900095989</v>
      </c>
      <c r="G57" s="31">
        <v>183705585.59</v>
      </c>
      <c r="H57" s="37">
        <f t="shared" si="1"/>
        <v>0.41716622375232515</v>
      </c>
      <c r="I57" s="31">
        <v>178975417.62</v>
      </c>
      <c r="J57" s="42">
        <f t="shared" si="2"/>
        <v>0.4064247631515403</v>
      </c>
    </row>
  </sheetData>
  <autoFilter ref="C1:C57"/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41</v>
      </c>
      <c r="G2" s="9" t="s">
        <v>34</v>
      </c>
      <c r="H2" s="12" t="s">
        <v>40</v>
      </c>
      <c r="I2" s="9" t="s">
        <v>35</v>
      </c>
      <c r="J2" s="12" t="s">
        <v>42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2903568.58</v>
      </c>
      <c r="F3" s="6">
        <f t="shared" ref="F3:F8" si="0">E3/D3</f>
        <v>0.47351085779517288</v>
      </c>
      <c r="G3" s="4">
        <f>'Execução - LOA 2020'!G7</f>
        <v>2903568.58</v>
      </c>
      <c r="H3" s="6">
        <f>G3/D3</f>
        <v>0.47351085779517288</v>
      </c>
      <c r="I3" s="4">
        <f>'Execução - LOA 2020'!I7</f>
        <v>2903568.58</v>
      </c>
      <c r="J3" s="6">
        <f>I3/D3</f>
        <v>0.47351085779517288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  <c r="G4" s="4">
        <f>'Execução - LOA 2020'!G9</f>
        <v>81270.75</v>
      </c>
      <c r="H4" s="6">
        <f t="shared" ref="H4:H8" si="1">G4/D4</f>
        <v>0.6805056645482177</v>
      </c>
      <c r="I4" s="4">
        <f>'Execução - LOA 2020'!I9</f>
        <v>81270.75</v>
      </c>
      <c r="J4" s="6">
        <f t="shared" ref="J4:J37" si="2">I4/D4</f>
        <v>0.6805056645482177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111849.17</v>
      </c>
      <c r="F5" s="6">
        <f t="shared" si="0"/>
        <v>0.38270171968986733</v>
      </c>
      <c r="G5" s="4">
        <f>'Execução - LOA 2020'!G11</f>
        <v>111849.17</v>
      </c>
      <c r="H5" s="6">
        <f t="shared" si="1"/>
        <v>0.38270171968986733</v>
      </c>
      <c r="I5" s="4">
        <f>'Execução - LOA 2020'!I11</f>
        <v>111849.17</v>
      </c>
      <c r="J5" s="6">
        <f t="shared" si="2"/>
        <v>0.38270171968986733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4">
        <f>'Execução - LOA 2020'!G14</f>
        <v>144846.29999999999</v>
      </c>
      <c r="H6" s="6">
        <f t="shared" si="1"/>
        <v>4.4702461028241498E-2</v>
      </c>
      <c r="I6" s="4">
        <f>'Execução - LOA 2020'!I14</f>
        <v>143306.29</v>
      </c>
      <c r="J6" s="6">
        <f t="shared" si="2"/>
        <v>4.4227183185396354E-2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3264592.88</v>
      </c>
      <c r="F8" s="6">
        <f t="shared" si="0"/>
        <v>0.32821886935863159</v>
      </c>
      <c r="G8" s="17">
        <f>SUM(G3:G7)</f>
        <v>3254006.1199999996</v>
      </c>
      <c r="H8" s="6">
        <f t="shared" si="1"/>
        <v>0.32715448720591084</v>
      </c>
      <c r="I8" s="17">
        <f>SUM(I3:I7)</f>
        <v>3251443.62</v>
      </c>
      <c r="J8" s="6">
        <f t="shared" si="2"/>
        <v>0.32689685604525864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41</v>
      </c>
      <c r="G9" s="9" t="s">
        <v>34</v>
      </c>
      <c r="H9" s="12" t="s">
        <v>40</v>
      </c>
      <c r="I9" s="9" t="s">
        <v>35</v>
      </c>
      <c r="J9" s="12" t="s">
        <v>42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446693.29</v>
      </c>
      <c r="F10" s="6">
        <f t="shared" ref="F10:F15" si="3">E10/D10</f>
        <v>4.5087711400397711E-2</v>
      </c>
      <c r="G10" s="4">
        <f>'Execução - LOA 2020'!G19</f>
        <v>342596.87</v>
      </c>
      <c r="H10" s="6">
        <f>G10/D10</f>
        <v>3.458057048772676E-2</v>
      </c>
      <c r="I10" s="4">
        <f>'Execução - LOA 2020'!I19</f>
        <v>341118.39</v>
      </c>
      <c r="J10" s="6">
        <f t="shared" si="2"/>
        <v>3.4431337712031253E-2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688698.5</v>
      </c>
      <c r="F11" s="6">
        <f t="shared" si="3"/>
        <v>0.19799773741021157</v>
      </c>
      <c r="G11" s="4">
        <f>'Execução - LOA 2020'!G22</f>
        <v>427035.48</v>
      </c>
      <c r="H11" s="6">
        <f t="shared" ref="H11:H37" si="4">G11/D11</f>
        <v>0.1227707898795825</v>
      </c>
      <c r="I11" s="4">
        <f>'Execução - LOA 2020'!I22</f>
        <v>402694.82</v>
      </c>
      <c r="J11" s="6">
        <f t="shared" si="2"/>
        <v>0.11577295903332505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619482.44999999995</v>
      </c>
      <c r="F12" s="6">
        <f t="shared" si="3"/>
        <v>0.19079420375735093</v>
      </c>
      <c r="G12" s="4">
        <f>'Execução - LOA 2020'!G25</f>
        <v>291914.86</v>
      </c>
      <c r="H12" s="6">
        <f t="shared" si="4"/>
        <v>8.9906765362987404E-2</v>
      </c>
      <c r="I12" s="4">
        <f>'Execução - LOA 2020'!I25</f>
        <v>262047.81</v>
      </c>
      <c r="J12" s="6">
        <f t="shared" si="2"/>
        <v>8.0708022084092265E-2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651696.98</v>
      </c>
      <c r="F13" s="6">
        <f t="shared" si="3"/>
        <v>0.17126047717168988</v>
      </c>
      <c r="G13" s="4">
        <f>'Execução - LOA 2020'!G28</f>
        <v>506969.23</v>
      </c>
      <c r="H13" s="6">
        <f t="shared" si="4"/>
        <v>0.13322724349768231</v>
      </c>
      <c r="I13" s="4">
        <f>'Execução - LOA 2020'!I28</f>
        <v>445966.13</v>
      </c>
      <c r="J13" s="6">
        <f t="shared" si="2"/>
        <v>0.11719614264011456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313776.56</v>
      </c>
      <c r="F14" s="6">
        <f t="shared" si="3"/>
        <v>0.38662193115939797</v>
      </c>
      <c r="G14" s="4">
        <f>'Execução - LOA 2020'!G31</f>
        <v>98602.22</v>
      </c>
      <c r="H14" s="6">
        <f t="shared" si="4"/>
        <v>0.12149339871978905</v>
      </c>
      <c r="I14" s="4">
        <f>'Execução - LOA 2020'!I31</f>
        <v>39299.54</v>
      </c>
      <c r="J14" s="6">
        <f t="shared" si="2"/>
        <v>4.8423196584461273E-2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2720347.78</v>
      </c>
      <c r="F15" s="6">
        <f t="shared" si="3"/>
        <v>0.12802078810628092</v>
      </c>
      <c r="G15" s="4">
        <f>SUM(G10:G14)</f>
        <v>1667118.66</v>
      </c>
      <c r="H15" s="6">
        <f t="shared" si="4"/>
        <v>7.8455352763714278E-2</v>
      </c>
      <c r="I15" s="4">
        <f>SUM(I10:I14)</f>
        <v>1491126.69</v>
      </c>
      <c r="J15" s="6">
        <f t="shared" si="2"/>
        <v>7.0173091625847214E-2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41</v>
      </c>
      <c r="G16" s="9" t="s">
        <v>34</v>
      </c>
      <c r="H16" s="12" t="s">
        <v>40</v>
      </c>
      <c r="I16" s="9" t="s">
        <v>35</v>
      </c>
      <c r="J16" s="12" t="s">
        <v>42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884793.67</v>
      </c>
      <c r="F17" s="6">
        <f t="shared" ref="F17:F37" si="5">E17/D17</f>
        <v>0.15837220383264192</v>
      </c>
      <c r="G17" s="4">
        <f>'Execução - LOA 2020'!G34</f>
        <v>644371.27</v>
      </c>
      <c r="H17" s="6">
        <f t="shared" si="4"/>
        <v>0.11533818739496446</v>
      </c>
      <c r="I17" s="4">
        <f>'Execução - LOA 2020'!I34</f>
        <v>580412.05000000005</v>
      </c>
      <c r="J17" s="6">
        <f t="shared" si="2"/>
        <v>0.10388991084161074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1208956.81</v>
      </c>
      <c r="F18" s="6">
        <f t="shared" si="5"/>
        <v>0.21634170290087187</v>
      </c>
      <c r="G18" s="4">
        <f>'Execução - LOA 2020'!G37</f>
        <v>947764.68</v>
      </c>
      <c r="H18" s="6">
        <f t="shared" si="4"/>
        <v>0.16960161283222344</v>
      </c>
      <c r="I18" s="4">
        <f>'Execução - LOA 2020'!I37</f>
        <v>936064.6</v>
      </c>
      <c r="J18" s="6">
        <f t="shared" si="2"/>
        <v>0.16750789433844496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2093750.48</v>
      </c>
      <c r="F19" s="6">
        <f>E19/D19</f>
        <v>0.18736054047877129</v>
      </c>
      <c r="G19" s="4">
        <f>SUM(G17:G18)</f>
        <v>1592135.9500000002</v>
      </c>
      <c r="H19" s="6">
        <f t="shared" si="4"/>
        <v>0.14247325789636692</v>
      </c>
      <c r="I19" s="4">
        <f>SUM(I17:I18)</f>
        <v>1516476.65</v>
      </c>
      <c r="J19" s="6">
        <f t="shared" si="2"/>
        <v>0.13570283922630383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41</v>
      </c>
      <c r="G20" s="9" t="s">
        <v>34</v>
      </c>
      <c r="H20" s="12" t="s">
        <v>40</v>
      </c>
      <c r="I20" s="9" t="s">
        <v>35</v>
      </c>
      <c r="J20" s="12" t="s">
        <v>42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3475106.24</v>
      </c>
      <c r="F22" s="6">
        <f t="shared" si="5"/>
        <v>0.73371301698002822</v>
      </c>
      <c r="G22" s="4">
        <f>'Execução - LOA 2020'!G42</f>
        <v>3277918.47</v>
      </c>
      <c r="H22" s="6">
        <f t="shared" si="4"/>
        <v>0.69207997797450305</v>
      </c>
      <c r="I22" s="4">
        <f>'Execução - LOA 2020'!I42</f>
        <v>2996108.61</v>
      </c>
      <c r="J22" s="6">
        <f t="shared" si="2"/>
        <v>0.63258034017484843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1565423.15</v>
      </c>
      <c r="F23" s="6">
        <f t="shared" si="5"/>
        <v>0.35137091888623306</v>
      </c>
      <c r="G23" s="4">
        <f>'Execução - LOA 2020'!G45</f>
        <v>879239.72</v>
      </c>
      <c r="H23" s="6">
        <f t="shared" si="4"/>
        <v>0.19735192260167755</v>
      </c>
      <c r="I23" s="4">
        <f>'Execução - LOA 2020'!I45</f>
        <v>853277.64</v>
      </c>
      <c r="J23" s="6">
        <f t="shared" si="2"/>
        <v>0.19152453982290754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5040529.3900000006</v>
      </c>
      <c r="F24" s="6">
        <f t="shared" si="5"/>
        <v>0.48419847727887522</v>
      </c>
      <c r="G24" s="4">
        <f>SUM(G21:G23)</f>
        <v>4157158.1900000004</v>
      </c>
      <c r="H24" s="6">
        <f t="shared" si="4"/>
        <v>0.39934092426855289</v>
      </c>
      <c r="I24" s="4">
        <f>SUM(I21:I23)</f>
        <v>3849386.25</v>
      </c>
      <c r="J24" s="6">
        <f t="shared" si="2"/>
        <v>0.36977603273299026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41</v>
      </c>
      <c r="G25" s="9" t="s">
        <v>34</v>
      </c>
      <c r="H25" s="12" t="s">
        <v>40</v>
      </c>
      <c r="I25" s="9" t="s">
        <v>35</v>
      </c>
      <c r="J25" s="12" t="s">
        <v>42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15723691.890000001</v>
      </c>
      <c r="F26" s="6">
        <f t="shared" si="5"/>
        <v>0.62734861417036891</v>
      </c>
      <c r="G26" s="4">
        <f>'Execução - LOA 2020'!G48</f>
        <v>12494717.439999999</v>
      </c>
      <c r="H26" s="6">
        <f t="shared" si="4"/>
        <v>0.49851801506105059</v>
      </c>
      <c r="I26" s="4">
        <f>'Execução - LOA 2020'!I48</f>
        <v>11882032.35</v>
      </c>
      <c r="J26" s="6">
        <f t="shared" si="2"/>
        <v>0.47407292005261947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12612978.09</v>
      </c>
      <c r="F27" s="6">
        <f t="shared" si="5"/>
        <v>0.54366828538975043</v>
      </c>
      <c r="G27" s="4">
        <f>'Execução - LOA 2020'!G50</f>
        <v>10886937.550000001</v>
      </c>
      <c r="H27" s="6">
        <f t="shared" si="4"/>
        <v>0.46926924226138816</v>
      </c>
      <c r="I27" s="4">
        <f>'Execução - LOA 2020'!I50</f>
        <v>10425724.01</v>
      </c>
      <c r="J27" s="6">
        <f t="shared" si="2"/>
        <v>0.44938914949494324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182002709.68000001</v>
      </c>
      <c r="F28" s="6">
        <f t="shared" si="5"/>
        <v>0.57812552856007182</v>
      </c>
      <c r="G28" s="4">
        <f>'Execução - LOA 2020'!G52</f>
        <v>142605197.30000001</v>
      </c>
      <c r="H28" s="6">
        <f t="shared" si="4"/>
        <v>0.45298064632900048</v>
      </c>
      <c r="I28" s="4">
        <f>'Execução - LOA 2020'!I52</f>
        <v>139530721.16999999</v>
      </c>
      <c r="J28" s="6">
        <f t="shared" si="2"/>
        <v>0.44321467558698957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7111228.8399999999</v>
      </c>
      <c r="F29" s="6">
        <f t="shared" si="5"/>
        <v>0.29904073879482762</v>
      </c>
      <c r="G29" s="4">
        <f>'Execução - LOA 2020'!G54</f>
        <v>7020991.0099999998</v>
      </c>
      <c r="H29" s="6">
        <f t="shared" si="4"/>
        <v>0.2952460658968532</v>
      </c>
      <c r="I29" s="4">
        <f>'Execução - LOA 2020'!I54</f>
        <v>7003473.4400000004</v>
      </c>
      <c r="J29" s="6">
        <f t="shared" si="2"/>
        <v>0.29450941866013036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56779.64</v>
      </c>
      <c r="F30" s="6">
        <f t="shared" si="5"/>
        <v>7.8218028281548113E-2</v>
      </c>
      <c r="G30" s="4">
        <f>'Execução - LOA 2020'!G56</f>
        <v>27323.37</v>
      </c>
      <c r="H30" s="6">
        <f t="shared" si="4"/>
        <v>3.763990274343415E-2</v>
      </c>
      <c r="I30" s="4">
        <f>'Execução - LOA 2020'!I56</f>
        <v>25033.439999999999</v>
      </c>
      <c r="J30" s="6">
        <f t="shared" si="2"/>
        <v>3.4485359856181508E-2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217507388.13999999</v>
      </c>
      <c r="F31" s="6">
        <f t="shared" si="5"/>
        <v>0.5611866517968005</v>
      </c>
      <c r="G31" s="17">
        <f>SUM(G26:G30)</f>
        <v>173035166.67000002</v>
      </c>
      <c r="H31" s="6">
        <f t="shared" si="4"/>
        <v>0.44644472381846811</v>
      </c>
      <c r="I31" s="17">
        <f>SUM(I26:I30)</f>
        <v>168866984.40999997</v>
      </c>
      <c r="J31" s="6">
        <f t="shared" si="2"/>
        <v>0.43569047649578568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41</v>
      </c>
      <c r="G32" s="9" t="s">
        <v>34</v>
      </c>
      <c r="H32" s="12" t="s">
        <v>40</v>
      </c>
      <c r="I32" s="9" t="s">
        <v>35</v>
      </c>
      <c r="J32" s="12" t="s">
        <v>42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3264592.88</v>
      </c>
      <c r="F33" s="6">
        <f>E33/D33</f>
        <v>0.32821886935863159</v>
      </c>
      <c r="G33" s="4">
        <f>G8</f>
        <v>3254006.1199999996</v>
      </c>
      <c r="H33" s="6">
        <f>G33/D33</f>
        <v>0.32715448720591084</v>
      </c>
      <c r="I33" s="4">
        <f>I8</f>
        <v>3251443.62</v>
      </c>
      <c r="J33" s="6">
        <f t="shared" si="2"/>
        <v>0.32689685604525864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2720347.78</v>
      </c>
      <c r="F34" s="6">
        <f t="shared" si="5"/>
        <v>0.12802078810628092</v>
      </c>
      <c r="G34" s="4">
        <f>G15</f>
        <v>1667118.66</v>
      </c>
      <c r="H34" s="6">
        <f t="shared" si="4"/>
        <v>7.8455352763714278E-2</v>
      </c>
      <c r="I34" s="4">
        <f>I15</f>
        <v>1491126.69</v>
      </c>
      <c r="J34" s="6">
        <f t="shared" si="2"/>
        <v>7.0173091625847214E-2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2093750.48</v>
      </c>
      <c r="F35" s="6">
        <f t="shared" si="5"/>
        <v>0.18736054047877129</v>
      </c>
      <c r="G35" s="4">
        <f>G19</f>
        <v>1592135.9500000002</v>
      </c>
      <c r="H35" s="6">
        <f t="shared" si="4"/>
        <v>0.14247325789636692</v>
      </c>
      <c r="I35" s="4">
        <f>I19</f>
        <v>1516476.65</v>
      </c>
      <c r="J35" s="6">
        <f t="shared" si="2"/>
        <v>0.13570283922630383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5040529.3900000006</v>
      </c>
      <c r="F36" s="6">
        <f t="shared" si="5"/>
        <v>0.48419847727887522</v>
      </c>
      <c r="G36" s="4">
        <f>G24</f>
        <v>4157158.1900000004</v>
      </c>
      <c r="H36" s="6">
        <f t="shared" si="4"/>
        <v>0.39934092426855289</v>
      </c>
      <c r="I36" s="4">
        <f>I24</f>
        <v>3849386.25</v>
      </c>
      <c r="J36" s="6">
        <f t="shared" si="2"/>
        <v>0.36977603273299026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217507388.13999999</v>
      </c>
      <c r="F37" s="6">
        <f t="shared" si="5"/>
        <v>0.5611866517968005</v>
      </c>
      <c r="G37" s="4">
        <f>G31</f>
        <v>173035166.67000002</v>
      </c>
      <c r="H37" s="6">
        <f t="shared" si="4"/>
        <v>0.44644472381846811</v>
      </c>
      <c r="I37" s="4">
        <f>I31</f>
        <v>168866984.40999997</v>
      </c>
      <c r="J37" s="6">
        <f t="shared" si="2"/>
        <v>0.43569047649578568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AA16" sqref="AA16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39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2020-06-17T14:01:49Z</dcterms:modified>
</cp:coreProperties>
</file>