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Gráficos" sheetId="3" r:id="rId2"/>
    <sheet name="Dados Gráfic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D13" i="2"/>
  <c r="E12" i="2"/>
  <c r="D7" i="2"/>
  <c r="D6" i="2"/>
  <c r="D5" i="2"/>
  <c r="D4" i="2"/>
  <c r="D3" i="2"/>
  <c r="E14" i="2"/>
  <c r="D14" i="2"/>
  <c r="D12" i="2"/>
  <c r="D11" i="2"/>
  <c r="D10" i="2"/>
  <c r="E10" i="2"/>
  <c r="E11" i="2"/>
  <c r="F12" i="2" l="1"/>
  <c r="F14" i="2"/>
  <c r="F13" i="2"/>
  <c r="F10" i="2"/>
  <c r="F11" i="2"/>
  <c r="D8" i="2"/>
  <c r="D15" i="2"/>
  <c r="E15" i="2"/>
  <c r="E7" i="2"/>
  <c r="F7" i="2" s="1"/>
  <c r="F15" i="2" l="1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F3" i="2" l="1"/>
  <c r="E8" i="2"/>
  <c r="F8" i="2" s="1"/>
  <c r="E19" i="2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F29" i="2"/>
  <c r="F17" i="2"/>
  <c r="F18" i="2"/>
  <c r="F26" i="2"/>
  <c r="F30" i="2"/>
  <c r="F21" i="2"/>
  <c r="F27" i="2"/>
  <c r="F22" i="2"/>
  <c r="F28" i="2"/>
  <c r="F23" i="2"/>
  <c r="E33" i="2" l="1"/>
  <c r="E39" i="2" s="1"/>
  <c r="D39" i="2"/>
  <c r="F34" i="2"/>
  <c r="F36" i="2"/>
  <c r="F35" i="2"/>
  <c r="F37" i="2"/>
  <c r="F31" i="2"/>
  <c r="F19" i="2"/>
  <c r="F24" i="2"/>
  <c r="F39" i="2" l="1"/>
  <c r="F33" i="2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<sst xmlns="http://schemas.openxmlformats.org/spreadsheetml/2006/main" count="180" uniqueCount="41">
  <si>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</si>
  <si>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</si>
  <si>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</si>
  <si>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</si>
  <si>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</si>
  <si>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</si>
  <si>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</si>
  <si>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</si>
  <si>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</si>
  <si>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</si>
  <si>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</si>
  <si>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</si>
  <si>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</si>
  <si>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</si>
  <si>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</si>
  <si>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</si>
  <si>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</si>
  <si>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</si>
  <si>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</si>
  <si>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</si>
  <si>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</si>
  <si>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</si>
  <si>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</si>
  <si>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</si>
  <si>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</si>
  <si>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</si>
  <si>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</si>
  <si>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</si>
  <si>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</si>
  <si>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</si>
  <si>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</si>
  <si>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</si>
  <si>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</si>
  <si>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</si>
  <si>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</si>
  <si>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</si>
  <si>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</si>
  <si>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</si>
  <si>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</si>
  <si>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</si>
  <si>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Jun/20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</si>
</sst>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0" fillId="0" borderId="0" xfId="0" applyNumberFormat="1"/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9" fillId="6" borderId="10" xfId="0" applyNumberFormat="1" applyFont="1" applyFill="1" applyBorder="1" applyAlignment="1">
      <alignment horizontal="right" vertical="center"/>
    </xf>
    <xf numFmtId="164" fontId="9" fillId="6" borderId="12" xfId="0" applyNumberFormat="1" applyFont="1" applyFill="1" applyBorder="1" applyAlignment="1">
      <alignment horizontal="right" vertical="center"/>
    </xf>
    <xf numFmtId="164" fontId="10" fillId="7" borderId="12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5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164" fontId="10" fillId="7" borderId="20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4.5087711400397711E-2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0.19102335182408725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0.18644492744071042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0.16574420866492154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0.3820365580931141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0.15837231659846721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0.2134740332365696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63845528080921"/>
          <c:y val="0.26672439007854648"/>
          <c:w val="0.34117504542701393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0.72890921428811217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0.34996722247573447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14828112237"/>
          <c:y val="0.19724679635633782"/>
          <c:w val="0.35615369996558649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0.60962305998993049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0.54317115412533434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0.57018436205798317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0.29900118477044746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6.9236260443715864E-2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4697201311374541E-2"/>
          <c:w val="0.35682154513294534"/>
          <c:h val="0.82855066193648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0.47351085779517288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0.69898649384142619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4.7288588375334971E-2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0.32821886935863159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0.12505159989996831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0.18592658457316394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0.48141211932932487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0.55354119539016955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51" sqref="K51"/>
    </sheetView>
  </sheetViews>
  <sheetFormatPr defaultRowHeight="12.75" x14ac:dyDescent="0.2"/>
  <cols>
    <col min="1" max="1" width="12.7109375" style="24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" t="s">
        <v>40</v>
      </c>
    </row>
    <row r="2" spans="1:7" ht="13.5" thickBot="1" x14ac:dyDescent="0.25"/>
    <row r="3" spans="1:7" ht="45" customHeight="1" x14ac:dyDescent="0.2">
      <c r="A3" s="48" t="s">
        <v>32</v>
      </c>
      <c r="B3" s="50" t="s">
        <v>36</v>
      </c>
      <c r="C3" s="50" t="s">
        <v>1</v>
      </c>
      <c r="D3" s="46" t="s">
        <v>0</v>
      </c>
      <c r="E3" s="46" t="s">
        <v>33</v>
      </c>
      <c r="F3" s="46" t="s">
        <v>34</v>
      </c>
      <c r="G3" s="46" t="s">
        <v>35</v>
      </c>
    </row>
    <row r="4" spans="1:7" ht="13.5" thickBot="1" x14ac:dyDescent="0.25">
      <c r="A4" s="49"/>
      <c r="B4" s="51"/>
      <c r="C4" s="51"/>
      <c r="D4" s="47"/>
      <c r="E4" s="47"/>
      <c r="F4" s="47"/>
      <c r="G4" s="47"/>
    </row>
    <row r="5" spans="1:7" ht="22.5" x14ac:dyDescent="0.2">
      <c r="A5" s="40" t="s">
        <v>2</v>
      </c>
      <c r="B5" s="43" t="s">
        <v>3</v>
      </c>
      <c r="C5" s="29" t="s">
        <v>4</v>
      </c>
      <c r="D5" s="32">
        <v>1832000</v>
      </c>
      <c r="E5" s="32">
        <v>466410.54</v>
      </c>
      <c r="F5" s="32">
        <v>466410.54</v>
      </c>
      <c r="G5" s="33">
        <v>466410.54</v>
      </c>
    </row>
    <row r="6" spans="1:7" ht="22.5" x14ac:dyDescent="0.2">
      <c r="A6" s="41"/>
      <c r="B6" s="44"/>
      <c r="C6" s="28" t="s">
        <v>5</v>
      </c>
      <c r="D6" s="30">
        <v>4300000</v>
      </c>
      <c r="E6" s="30">
        <v>2437158.04</v>
      </c>
      <c r="F6" s="30">
        <v>2437158.04</v>
      </c>
      <c r="G6" s="34">
        <v>2437158.04</v>
      </c>
    </row>
    <row r="7" spans="1:7" x14ac:dyDescent="0.2">
      <c r="A7" s="41"/>
      <c r="B7" s="44"/>
      <c r="C7" s="17" t="s">
        <v>6</v>
      </c>
      <c r="D7" s="31">
        <v>6132000</v>
      </c>
      <c r="E7" s="31">
        <v>2903568.58</v>
      </c>
      <c r="F7" s="31">
        <v>2903568.58</v>
      </c>
      <c r="G7" s="35">
        <v>2903568.58</v>
      </c>
    </row>
    <row r="8" spans="1:7" ht="22.5" customHeight="1" x14ac:dyDescent="0.2">
      <c r="A8" s="41"/>
      <c r="B8" s="44" t="s">
        <v>7</v>
      </c>
      <c r="C8" s="28" t="s">
        <v>4</v>
      </c>
      <c r="D8" s="30">
        <v>119427</v>
      </c>
      <c r="E8" s="30">
        <v>83477.86</v>
      </c>
      <c r="F8" s="30">
        <v>81270.75</v>
      </c>
      <c r="G8" s="34">
        <v>81270.75</v>
      </c>
    </row>
    <row r="9" spans="1:7" x14ac:dyDescent="0.2">
      <c r="A9" s="41"/>
      <c r="B9" s="44"/>
      <c r="C9" s="17" t="s">
        <v>6</v>
      </c>
      <c r="D9" s="31">
        <v>119427</v>
      </c>
      <c r="E9" s="31">
        <v>83477.86</v>
      </c>
      <c r="F9" s="31">
        <v>81270.75</v>
      </c>
      <c r="G9" s="35">
        <v>81270.75</v>
      </c>
    </row>
    <row r="10" spans="1:7" ht="22.5" customHeight="1" x14ac:dyDescent="0.2">
      <c r="A10" s="41"/>
      <c r="B10" s="44" t="s">
        <v>8</v>
      </c>
      <c r="C10" s="28" t="s">
        <v>4</v>
      </c>
      <c r="D10" s="30">
        <v>292262</v>
      </c>
      <c r="E10" s="30">
        <v>111849.17</v>
      </c>
      <c r="F10" s="30">
        <v>111849.17</v>
      </c>
      <c r="G10" s="34">
        <v>111849.17</v>
      </c>
    </row>
    <row r="11" spans="1:7" x14ac:dyDescent="0.2">
      <c r="A11" s="41"/>
      <c r="B11" s="44"/>
      <c r="C11" s="17" t="s">
        <v>6</v>
      </c>
      <c r="D11" s="31">
        <v>292262</v>
      </c>
      <c r="E11" s="31">
        <v>111849.17</v>
      </c>
      <c r="F11" s="31">
        <v>111849.17</v>
      </c>
      <c r="G11" s="35">
        <v>111849.17</v>
      </c>
    </row>
    <row r="12" spans="1:7" ht="22.5" customHeight="1" x14ac:dyDescent="0.2">
      <c r="A12" s="41"/>
      <c r="B12" s="44" t="s">
        <v>18</v>
      </c>
      <c r="C12" s="28" t="s">
        <v>12</v>
      </c>
      <c r="D12" s="30">
        <v>267004</v>
      </c>
      <c r="E12" s="30"/>
      <c r="F12" s="30"/>
      <c r="G12" s="34"/>
    </row>
    <row r="13" spans="1:7" ht="22.5" customHeight="1" x14ac:dyDescent="0.2">
      <c r="A13" s="41"/>
      <c r="B13" s="44"/>
      <c r="C13" s="28" t="s">
        <v>4</v>
      </c>
      <c r="D13" s="30">
        <v>2973227</v>
      </c>
      <c r="E13" s="30">
        <v>153225.95000000001</v>
      </c>
      <c r="F13" s="30">
        <v>144846.29999999999</v>
      </c>
      <c r="G13" s="34">
        <v>142974.85</v>
      </c>
    </row>
    <row r="14" spans="1:7" ht="12.75" customHeight="1" x14ac:dyDescent="0.2">
      <c r="A14" s="41"/>
      <c r="B14" s="44"/>
      <c r="C14" s="17" t="s">
        <v>6</v>
      </c>
      <c r="D14" s="31">
        <v>3240231</v>
      </c>
      <c r="E14" s="31">
        <v>153225.95000000001</v>
      </c>
      <c r="F14" s="31">
        <v>144846.29999999999</v>
      </c>
      <c r="G14" s="35">
        <v>142974.85</v>
      </c>
    </row>
    <row r="15" spans="1:7" ht="22.5" customHeight="1" x14ac:dyDescent="0.2">
      <c r="A15" s="41"/>
      <c r="B15" s="44" t="s">
        <v>9</v>
      </c>
      <c r="C15" s="28" t="s">
        <v>4</v>
      </c>
      <c r="D15" s="30">
        <v>162470</v>
      </c>
      <c r="E15" s="30">
        <v>12471.32</v>
      </c>
      <c r="F15" s="30">
        <v>12471.32</v>
      </c>
      <c r="G15" s="34">
        <v>11162.18</v>
      </c>
    </row>
    <row r="16" spans="1:7" ht="13.5" customHeight="1" thickBot="1" x14ac:dyDescent="0.25">
      <c r="A16" s="42"/>
      <c r="B16" s="45"/>
      <c r="C16" s="23" t="s">
        <v>6</v>
      </c>
      <c r="D16" s="36">
        <v>162470</v>
      </c>
      <c r="E16" s="36">
        <v>12471.32</v>
      </c>
      <c r="F16" s="36">
        <v>12471.32</v>
      </c>
      <c r="G16" s="37">
        <v>11162.18</v>
      </c>
    </row>
    <row r="17" spans="1:7" ht="12.75" customHeight="1" x14ac:dyDescent="0.2">
      <c r="A17" s="40" t="s">
        <v>10</v>
      </c>
      <c r="B17" s="43" t="s">
        <v>11</v>
      </c>
      <c r="C17" s="29" t="s">
        <v>12</v>
      </c>
      <c r="D17" s="32">
        <v>521257</v>
      </c>
      <c r="E17" s="32">
        <v>11951.8</v>
      </c>
      <c r="F17" s="32">
        <v>9667</v>
      </c>
      <c r="G17" s="33">
        <v>9667</v>
      </c>
    </row>
    <row r="18" spans="1:7" ht="22.5" x14ac:dyDescent="0.2">
      <c r="A18" s="41"/>
      <c r="B18" s="44"/>
      <c r="C18" s="28" t="s">
        <v>4</v>
      </c>
      <c r="D18" s="30">
        <v>9385950</v>
      </c>
      <c r="E18" s="30">
        <v>434741.49</v>
      </c>
      <c r="F18" s="30">
        <v>332763.88</v>
      </c>
      <c r="G18" s="34">
        <v>331285.40000000002</v>
      </c>
    </row>
    <row r="19" spans="1:7" ht="12.75" customHeight="1" x14ac:dyDescent="0.2">
      <c r="A19" s="41"/>
      <c r="B19" s="44"/>
      <c r="C19" s="17" t="s">
        <v>6</v>
      </c>
      <c r="D19" s="31">
        <v>9907207</v>
      </c>
      <c r="E19" s="31">
        <v>446693.29</v>
      </c>
      <c r="F19" s="31">
        <v>342430.88</v>
      </c>
      <c r="G19" s="35">
        <v>340952.4</v>
      </c>
    </row>
    <row r="20" spans="1:7" ht="12.75" customHeight="1" x14ac:dyDescent="0.2">
      <c r="A20" s="41"/>
      <c r="B20" s="44" t="s">
        <v>13</v>
      </c>
      <c r="C20" s="28" t="s">
        <v>12</v>
      </c>
      <c r="D20" s="30">
        <v>456318</v>
      </c>
      <c r="E20" s="30">
        <v>132999.99</v>
      </c>
      <c r="F20" s="30"/>
      <c r="G20" s="34"/>
    </row>
    <row r="21" spans="1:7" ht="22.5" x14ac:dyDescent="0.2">
      <c r="A21" s="41"/>
      <c r="B21" s="44"/>
      <c r="C21" s="28" t="s">
        <v>4</v>
      </c>
      <c r="D21" s="30">
        <v>3021997</v>
      </c>
      <c r="E21" s="30">
        <v>531439.4</v>
      </c>
      <c r="F21" s="30">
        <v>415812.75</v>
      </c>
      <c r="G21" s="34">
        <v>397869.37</v>
      </c>
    </row>
    <row r="22" spans="1:7" ht="12.75" customHeight="1" x14ac:dyDescent="0.2">
      <c r="A22" s="41"/>
      <c r="B22" s="44"/>
      <c r="C22" s="17" t="s">
        <v>6</v>
      </c>
      <c r="D22" s="31">
        <v>3478315</v>
      </c>
      <c r="E22" s="31">
        <v>664439.39</v>
      </c>
      <c r="F22" s="31">
        <v>415812.75</v>
      </c>
      <c r="G22" s="35">
        <v>397869.37</v>
      </c>
    </row>
    <row r="23" spans="1:7" ht="12.75" customHeight="1" x14ac:dyDescent="0.2">
      <c r="A23" s="41"/>
      <c r="B23" s="44" t="s">
        <v>14</v>
      </c>
      <c r="C23" s="28" t="s">
        <v>12</v>
      </c>
      <c r="D23" s="30">
        <v>178682</v>
      </c>
      <c r="E23" s="30">
        <v>4874.42</v>
      </c>
      <c r="F23" s="30"/>
      <c r="G23" s="34"/>
    </row>
    <row r="24" spans="1:7" ht="22.5" x14ac:dyDescent="0.2">
      <c r="A24" s="41"/>
      <c r="B24" s="44"/>
      <c r="C24" s="28" t="s">
        <v>4</v>
      </c>
      <c r="D24" s="30">
        <v>3068180</v>
      </c>
      <c r="E24" s="30">
        <v>600486.53</v>
      </c>
      <c r="F24" s="30">
        <v>291562.34999999998</v>
      </c>
      <c r="G24" s="34">
        <v>261431.47</v>
      </c>
    </row>
    <row r="25" spans="1:7" ht="12.75" customHeight="1" x14ac:dyDescent="0.2">
      <c r="A25" s="41"/>
      <c r="B25" s="44"/>
      <c r="C25" s="17" t="s">
        <v>6</v>
      </c>
      <c r="D25" s="31">
        <v>3246862</v>
      </c>
      <c r="E25" s="31">
        <v>605360.94999999995</v>
      </c>
      <c r="F25" s="31">
        <v>291562.34999999998</v>
      </c>
      <c r="G25" s="35">
        <v>261431.47</v>
      </c>
    </row>
    <row r="26" spans="1:7" ht="12.75" customHeight="1" x14ac:dyDescent="0.2">
      <c r="A26" s="41"/>
      <c r="B26" s="44" t="s">
        <v>15</v>
      </c>
      <c r="C26" s="28" t="s">
        <v>12</v>
      </c>
      <c r="D26" s="30">
        <v>393413</v>
      </c>
      <c r="E26" s="30"/>
      <c r="F26" s="30"/>
      <c r="G26" s="34"/>
    </row>
    <row r="27" spans="1:7" ht="22.5" x14ac:dyDescent="0.2">
      <c r="A27" s="41"/>
      <c r="B27" s="44"/>
      <c r="C27" s="28" t="s">
        <v>4</v>
      </c>
      <c r="D27" s="30">
        <v>3411884</v>
      </c>
      <c r="E27" s="30">
        <v>630705.93999999994</v>
      </c>
      <c r="F27" s="30">
        <v>500124.97</v>
      </c>
      <c r="G27" s="34">
        <v>442573.49</v>
      </c>
    </row>
    <row r="28" spans="1:7" ht="12.75" customHeight="1" x14ac:dyDescent="0.2">
      <c r="A28" s="41"/>
      <c r="B28" s="44"/>
      <c r="C28" s="17" t="s">
        <v>6</v>
      </c>
      <c r="D28" s="31">
        <v>3805297</v>
      </c>
      <c r="E28" s="31">
        <v>630705.93999999994</v>
      </c>
      <c r="F28" s="31">
        <v>500124.97</v>
      </c>
      <c r="G28" s="35">
        <v>442573.49</v>
      </c>
    </row>
    <row r="29" spans="1:7" ht="12.75" customHeight="1" x14ac:dyDescent="0.2">
      <c r="A29" s="41"/>
      <c r="B29" s="44" t="s">
        <v>16</v>
      </c>
      <c r="C29" s="28" t="s">
        <v>12</v>
      </c>
      <c r="D29" s="30">
        <v>23604</v>
      </c>
      <c r="E29" s="30"/>
      <c r="F29" s="30"/>
      <c r="G29" s="34"/>
    </row>
    <row r="30" spans="1:7" ht="22.5" x14ac:dyDescent="0.2">
      <c r="A30" s="41"/>
      <c r="B30" s="44"/>
      <c r="C30" s="28" t="s">
        <v>4</v>
      </c>
      <c r="D30" s="30">
        <v>787981</v>
      </c>
      <c r="E30" s="30">
        <v>310055.14</v>
      </c>
      <c r="F30" s="30">
        <v>98602.22</v>
      </c>
      <c r="G30" s="34">
        <v>39172.559999999998</v>
      </c>
    </row>
    <row r="31" spans="1:7" ht="13.5" customHeight="1" thickBot="1" x14ac:dyDescent="0.25">
      <c r="A31" s="42"/>
      <c r="B31" s="45"/>
      <c r="C31" s="23" t="s">
        <v>6</v>
      </c>
      <c r="D31" s="36">
        <v>811585</v>
      </c>
      <c r="E31" s="36">
        <v>310055.14</v>
      </c>
      <c r="F31" s="36">
        <v>98602.22</v>
      </c>
      <c r="G31" s="37">
        <v>39172.559999999998</v>
      </c>
    </row>
    <row r="32" spans="1:7" ht="12.75" customHeight="1" x14ac:dyDescent="0.2">
      <c r="A32" s="40" t="s">
        <v>17</v>
      </c>
      <c r="B32" s="43" t="s">
        <v>19</v>
      </c>
      <c r="C32" s="29" t="s">
        <v>12</v>
      </c>
      <c r="D32" s="32">
        <v>821454</v>
      </c>
      <c r="E32" s="32">
        <v>9990</v>
      </c>
      <c r="F32" s="32">
        <v>4995</v>
      </c>
      <c r="G32" s="33">
        <v>4995</v>
      </c>
    </row>
    <row r="33" spans="1:7" ht="22.5" x14ac:dyDescent="0.2">
      <c r="A33" s="41"/>
      <c r="B33" s="44"/>
      <c r="C33" s="28" t="s">
        <v>4</v>
      </c>
      <c r="D33" s="30">
        <v>4765345</v>
      </c>
      <c r="E33" s="30">
        <v>874804.3</v>
      </c>
      <c r="F33" s="30">
        <v>639134.91</v>
      </c>
      <c r="G33" s="34">
        <v>567920.51</v>
      </c>
    </row>
    <row r="34" spans="1:7" ht="22.5" customHeight="1" x14ac:dyDescent="0.2">
      <c r="A34" s="41"/>
      <c r="B34" s="44"/>
      <c r="C34" s="17" t="s">
        <v>6</v>
      </c>
      <c r="D34" s="31">
        <v>5586799</v>
      </c>
      <c r="E34" s="31">
        <v>884794.3</v>
      </c>
      <c r="F34" s="31">
        <v>644129.91</v>
      </c>
      <c r="G34" s="35">
        <v>572915.51</v>
      </c>
    </row>
    <row r="35" spans="1:7" ht="12.75" customHeight="1" x14ac:dyDescent="0.2">
      <c r="A35" s="41"/>
      <c r="B35" s="44" t="s">
        <v>20</v>
      </c>
      <c r="C35" s="28" t="s">
        <v>12</v>
      </c>
      <c r="D35" s="30">
        <v>278959</v>
      </c>
      <c r="E35" s="30"/>
      <c r="F35" s="30"/>
      <c r="G35" s="34"/>
    </row>
    <row r="36" spans="1:7" ht="22.5" x14ac:dyDescent="0.2">
      <c r="A36" s="41"/>
      <c r="B36" s="44"/>
      <c r="C36" s="28" t="s">
        <v>4</v>
      </c>
      <c r="D36" s="30">
        <v>5309223</v>
      </c>
      <c r="E36" s="30">
        <v>1192931.75</v>
      </c>
      <c r="F36" s="30">
        <v>947005.68</v>
      </c>
      <c r="G36" s="34">
        <v>922665.79</v>
      </c>
    </row>
    <row r="37" spans="1:7" ht="13.5" thickBot="1" x14ac:dyDescent="0.25">
      <c r="A37" s="42"/>
      <c r="B37" s="45"/>
      <c r="C37" s="23" t="s">
        <v>6</v>
      </c>
      <c r="D37" s="36">
        <v>5588182</v>
      </c>
      <c r="E37" s="36">
        <v>1192931.75</v>
      </c>
      <c r="F37" s="36">
        <v>947005.68</v>
      </c>
      <c r="G37" s="37">
        <v>922665.79</v>
      </c>
    </row>
    <row r="38" spans="1:7" ht="22.5" customHeight="1" x14ac:dyDescent="0.2">
      <c r="A38" s="40" t="s">
        <v>21</v>
      </c>
      <c r="B38" s="43" t="s">
        <v>22</v>
      </c>
      <c r="C38" s="29" t="s">
        <v>4</v>
      </c>
      <c r="D38" s="32">
        <v>1218532</v>
      </c>
      <c r="E38" s="32"/>
      <c r="F38" s="32"/>
      <c r="G38" s="33"/>
    </row>
    <row r="39" spans="1:7" ht="12.75" customHeight="1" x14ac:dyDescent="0.2">
      <c r="A39" s="41"/>
      <c r="B39" s="44"/>
      <c r="C39" s="17" t="s">
        <v>6</v>
      </c>
      <c r="D39" s="31">
        <v>1218532</v>
      </c>
      <c r="E39" s="31"/>
      <c r="F39" s="31"/>
      <c r="G39" s="35"/>
    </row>
    <row r="40" spans="1:7" ht="12.75" customHeight="1" x14ac:dyDescent="0.2">
      <c r="A40" s="41"/>
      <c r="B40" s="44" t="s">
        <v>23</v>
      </c>
      <c r="C40" s="28" t="s">
        <v>12</v>
      </c>
      <c r="D40" s="30">
        <v>1258922</v>
      </c>
      <c r="E40" s="30">
        <v>28460</v>
      </c>
      <c r="F40" s="30">
        <v>17410</v>
      </c>
      <c r="G40" s="34">
        <v>17410</v>
      </c>
    </row>
    <row r="41" spans="1:7" ht="22.5" x14ac:dyDescent="0.2">
      <c r="A41" s="41"/>
      <c r="B41" s="44"/>
      <c r="C41" s="28" t="s">
        <v>4</v>
      </c>
      <c r="D41" s="30">
        <v>3477407</v>
      </c>
      <c r="E41" s="30">
        <v>3423893.85</v>
      </c>
      <c r="F41" s="30">
        <v>3024793.48</v>
      </c>
      <c r="G41" s="34">
        <v>2952179.29</v>
      </c>
    </row>
    <row r="42" spans="1:7" x14ac:dyDescent="0.2">
      <c r="A42" s="41"/>
      <c r="B42" s="44"/>
      <c r="C42" s="17" t="s">
        <v>6</v>
      </c>
      <c r="D42" s="31">
        <v>4736329</v>
      </c>
      <c r="E42" s="31">
        <v>3452353.85</v>
      </c>
      <c r="F42" s="31">
        <v>3042203.48</v>
      </c>
      <c r="G42" s="35">
        <v>2969589.29</v>
      </c>
    </row>
    <row r="43" spans="1:7" ht="12.75" customHeight="1" x14ac:dyDescent="0.2">
      <c r="A43" s="41"/>
      <c r="B43" s="44" t="s">
        <v>24</v>
      </c>
      <c r="C43" s="28" t="s">
        <v>12</v>
      </c>
      <c r="D43" s="30">
        <v>393413</v>
      </c>
      <c r="E43" s="30">
        <v>20172.39</v>
      </c>
      <c r="F43" s="30"/>
      <c r="G43" s="34"/>
    </row>
    <row r="44" spans="1:7" ht="22.5" x14ac:dyDescent="0.2">
      <c r="A44" s="41"/>
      <c r="B44" s="44"/>
      <c r="C44" s="28" t="s">
        <v>4</v>
      </c>
      <c r="D44" s="30">
        <v>4061774</v>
      </c>
      <c r="E44" s="30">
        <v>1538997.03</v>
      </c>
      <c r="F44" s="30">
        <v>872537.55</v>
      </c>
      <c r="G44" s="34">
        <v>824556.6</v>
      </c>
    </row>
    <row r="45" spans="1:7" ht="23.25" customHeight="1" thickBot="1" x14ac:dyDescent="0.25">
      <c r="A45" s="42"/>
      <c r="B45" s="45"/>
      <c r="C45" s="23" t="s">
        <v>6</v>
      </c>
      <c r="D45" s="36">
        <v>4455187</v>
      </c>
      <c r="E45" s="36">
        <v>1559169.42</v>
      </c>
      <c r="F45" s="36">
        <v>872537.55</v>
      </c>
      <c r="G45" s="37">
        <v>824556.6</v>
      </c>
    </row>
    <row r="46" spans="1:7" x14ac:dyDescent="0.2">
      <c r="A46" s="40" t="s">
        <v>25</v>
      </c>
      <c r="B46" s="43" t="s">
        <v>26</v>
      </c>
      <c r="C46" s="29" t="s">
        <v>12</v>
      </c>
      <c r="D46" s="32">
        <v>1180239</v>
      </c>
      <c r="E46" s="32">
        <v>131379.04</v>
      </c>
      <c r="F46" s="32">
        <v>88367.34</v>
      </c>
      <c r="G46" s="33">
        <v>88367.34</v>
      </c>
    </row>
    <row r="47" spans="1:7" ht="22.5" x14ac:dyDescent="0.2">
      <c r="A47" s="41"/>
      <c r="B47" s="44"/>
      <c r="C47" s="28" t="s">
        <v>4</v>
      </c>
      <c r="D47" s="30">
        <v>23883484</v>
      </c>
      <c r="E47" s="30">
        <v>15148044.470000001</v>
      </c>
      <c r="F47" s="30">
        <v>12056227.73</v>
      </c>
      <c r="G47" s="34">
        <v>11321130.699999999</v>
      </c>
    </row>
    <row r="48" spans="1:7" x14ac:dyDescent="0.2">
      <c r="A48" s="41"/>
      <c r="B48" s="44"/>
      <c r="C48" s="17" t="s">
        <v>6</v>
      </c>
      <c r="D48" s="31">
        <v>25063723</v>
      </c>
      <c r="E48" s="31">
        <v>15279423.51</v>
      </c>
      <c r="F48" s="31">
        <v>12144595.07</v>
      </c>
      <c r="G48" s="35">
        <v>11409498.039999999</v>
      </c>
    </row>
    <row r="49" spans="1:7" ht="22.5" customHeight="1" x14ac:dyDescent="0.2">
      <c r="A49" s="41"/>
      <c r="B49" s="44" t="s">
        <v>27</v>
      </c>
      <c r="C49" s="28" t="s">
        <v>4</v>
      </c>
      <c r="D49" s="30">
        <v>23199768</v>
      </c>
      <c r="E49" s="30">
        <v>12601444.76</v>
      </c>
      <c r="F49" s="30">
        <v>10611917.359999999</v>
      </c>
      <c r="G49" s="34">
        <v>10264915.640000001</v>
      </c>
    </row>
    <row r="50" spans="1:7" x14ac:dyDescent="0.2">
      <c r="A50" s="41"/>
      <c r="B50" s="44"/>
      <c r="C50" s="17" t="s">
        <v>6</v>
      </c>
      <c r="D50" s="31">
        <v>23199768</v>
      </c>
      <c r="E50" s="31">
        <v>12601444.76</v>
      </c>
      <c r="F50" s="31">
        <v>10611917.359999999</v>
      </c>
      <c r="G50" s="35">
        <v>10264915.640000001</v>
      </c>
    </row>
    <row r="51" spans="1:7" ht="22.5" x14ac:dyDescent="0.2">
      <c r="A51" s="41"/>
      <c r="B51" s="44" t="s">
        <v>28</v>
      </c>
      <c r="C51" s="28" t="s">
        <v>5</v>
      </c>
      <c r="D51" s="30">
        <v>314815210</v>
      </c>
      <c r="E51" s="30">
        <v>179502709.68000001</v>
      </c>
      <c r="F51" s="30">
        <v>142605197.30000001</v>
      </c>
      <c r="G51" s="34">
        <v>139530721.16999999</v>
      </c>
    </row>
    <row r="52" spans="1:7" x14ac:dyDescent="0.2">
      <c r="A52" s="41"/>
      <c r="B52" s="44"/>
      <c r="C52" s="17" t="s">
        <v>6</v>
      </c>
      <c r="D52" s="31">
        <v>314815210</v>
      </c>
      <c r="E52" s="31">
        <v>179502709.68000001</v>
      </c>
      <c r="F52" s="31">
        <v>142605197.30000001</v>
      </c>
      <c r="G52" s="35">
        <v>139530721.16999999</v>
      </c>
    </row>
    <row r="53" spans="1:7" ht="22.5" customHeight="1" x14ac:dyDescent="0.2">
      <c r="A53" s="41"/>
      <c r="B53" s="44" t="s">
        <v>29</v>
      </c>
      <c r="C53" s="28" t="s">
        <v>4</v>
      </c>
      <c r="D53" s="30">
        <v>23780134</v>
      </c>
      <c r="E53" s="30">
        <v>7110288.2400000002</v>
      </c>
      <c r="F53" s="30">
        <v>7008099.1100000003</v>
      </c>
      <c r="G53" s="34">
        <v>7002062.54</v>
      </c>
    </row>
    <row r="54" spans="1:7" x14ac:dyDescent="0.2">
      <c r="A54" s="41"/>
      <c r="B54" s="44"/>
      <c r="C54" s="17" t="s">
        <v>6</v>
      </c>
      <c r="D54" s="31">
        <v>23780134</v>
      </c>
      <c r="E54" s="31">
        <v>7110288.2400000002</v>
      </c>
      <c r="F54" s="31">
        <v>7008099.1100000003</v>
      </c>
      <c r="G54" s="35">
        <v>7002062.54</v>
      </c>
    </row>
    <row r="55" spans="1:7" ht="22.5" customHeight="1" x14ac:dyDescent="0.2">
      <c r="A55" s="41"/>
      <c r="B55" s="44" t="s">
        <v>30</v>
      </c>
      <c r="C55" s="28" t="s">
        <v>4</v>
      </c>
      <c r="D55" s="30">
        <v>725915</v>
      </c>
      <c r="E55" s="30">
        <v>50259.64</v>
      </c>
      <c r="F55" s="30">
        <v>24929.37</v>
      </c>
      <c r="G55" s="34">
        <v>22433.84</v>
      </c>
    </row>
    <row r="56" spans="1:7" ht="13.5" thickBot="1" x14ac:dyDescent="0.25">
      <c r="A56" s="42"/>
      <c r="B56" s="45"/>
      <c r="C56" s="23" t="s">
        <v>6</v>
      </c>
      <c r="D56" s="36">
        <v>725915</v>
      </c>
      <c r="E56" s="36">
        <v>50259.64</v>
      </c>
      <c r="F56" s="36">
        <v>24929.37</v>
      </c>
      <c r="G56" s="37">
        <v>22433.84</v>
      </c>
    </row>
    <row r="57" spans="1:7" ht="26.25" customHeight="1" thickBot="1" x14ac:dyDescent="0.25">
      <c r="A57" s="26" t="s">
        <v>6</v>
      </c>
      <c r="B57" s="25" t="s">
        <v>31</v>
      </c>
      <c r="C57" s="25" t="s">
        <v>31</v>
      </c>
      <c r="D57" s="38">
        <v>440365435</v>
      </c>
      <c r="E57" s="38">
        <v>227555222.74000001</v>
      </c>
      <c r="F57" s="38">
        <v>182803154.12</v>
      </c>
      <c r="G57" s="39">
        <v>178252183.24000001</v>
      </c>
    </row>
  </sheetData>
  <mergeCells count="32">
    <mergeCell ref="A3:A4"/>
    <mergeCell ref="B3:B4"/>
    <mergeCell ref="C3:C4"/>
    <mergeCell ref="B35:B37"/>
    <mergeCell ref="A5:A16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V26" sqref="V26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1"/>
      <c r="F1" s="1" t="s">
        <v>40</v>
      </c>
      <c r="J1" s="22"/>
      <c r="S1" s="21"/>
    </row>
    <row r="2" spans="1:19" x14ac:dyDescent="0.2">
      <c r="A2" s="21"/>
      <c r="J2" s="21"/>
      <c r="S2" s="21"/>
    </row>
    <row r="3" spans="1:19" x14ac:dyDescent="0.2">
      <c r="A3" s="21"/>
      <c r="J3" s="21"/>
      <c r="S3" s="21"/>
    </row>
    <row r="4" spans="1:19" x14ac:dyDescent="0.2">
      <c r="A4" s="21"/>
      <c r="J4" s="21"/>
      <c r="S4" s="21"/>
    </row>
    <row r="5" spans="1:19" x14ac:dyDescent="0.2">
      <c r="A5" s="21"/>
      <c r="J5" s="21"/>
      <c r="S5" s="21"/>
    </row>
    <row r="6" spans="1:19" x14ac:dyDescent="0.2">
      <c r="A6" s="21"/>
      <c r="J6" s="21"/>
      <c r="S6" s="21"/>
    </row>
    <row r="7" spans="1:19" x14ac:dyDescent="0.2">
      <c r="A7" s="21"/>
      <c r="J7" s="21"/>
      <c r="S7" s="21"/>
    </row>
    <row r="8" spans="1:19" x14ac:dyDescent="0.2">
      <c r="A8" s="21"/>
      <c r="J8" s="21"/>
      <c r="S8" s="21"/>
    </row>
    <row r="9" spans="1:19" x14ac:dyDescent="0.2">
      <c r="A9" s="21"/>
      <c r="J9" s="21"/>
      <c r="S9" s="21"/>
    </row>
    <row r="10" spans="1:19" x14ac:dyDescent="0.2">
      <c r="A10" s="21"/>
      <c r="J10" s="21"/>
      <c r="S10" s="21"/>
    </row>
    <row r="11" spans="1:19" x14ac:dyDescent="0.2">
      <c r="A11" s="21"/>
      <c r="J11" s="21"/>
      <c r="S11" s="21"/>
    </row>
    <row r="12" spans="1:19" x14ac:dyDescent="0.2">
      <c r="A12" s="21"/>
      <c r="J12" s="21"/>
      <c r="S12" s="21"/>
    </row>
    <row r="13" spans="1:19" x14ac:dyDescent="0.2">
      <c r="A13" s="21"/>
      <c r="J13" s="21"/>
      <c r="S13" s="21"/>
    </row>
    <row r="14" spans="1:19" x14ac:dyDescent="0.2">
      <c r="A14" s="21"/>
      <c r="J14" s="21"/>
      <c r="S14" s="21"/>
    </row>
    <row r="15" spans="1:19" x14ac:dyDescent="0.2">
      <c r="A15" s="21"/>
      <c r="J15" s="21"/>
      <c r="S15" s="21"/>
    </row>
    <row r="16" spans="1:19" x14ac:dyDescent="0.2">
      <c r="A16" s="21"/>
      <c r="J16" s="21"/>
      <c r="S16" s="21"/>
    </row>
    <row r="17" spans="1:19" x14ac:dyDescent="0.2">
      <c r="A17" s="21"/>
      <c r="J17" s="21"/>
      <c r="S17" s="21"/>
    </row>
    <row r="18" spans="1:19" ht="6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x14ac:dyDescent="0.2">
      <c r="A19" s="21"/>
      <c r="J19" s="21"/>
      <c r="S19" s="21"/>
    </row>
    <row r="20" spans="1:19" x14ac:dyDescent="0.2">
      <c r="A20" s="21"/>
      <c r="J20" s="21"/>
      <c r="S20" s="21"/>
    </row>
    <row r="21" spans="1:19" x14ac:dyDescent="0.2">
      <c r="A21" s="21"/>
      <c r="J21" s="21"/>
      <c r="S21" s="21"/>
    </row>
    <row r="22" spans="1:19" x14ac:dyDescent="0.2">
      <c r="A22" s="21"/>
      <c r="J22" s="21"/>
      <c r="S22" s="21"/>
    </row>
    <row r="23" spans="1:19" x14ac:dyDescent="0.2">
      <c r="A23" s="21"/>
      <c r="J23" s="21"/>
      <c r="S23" s="21"/>
    </row>
    <row r="24" spans="1:19" x14ac:dyDescent="0.2">
      <c r="A24" s="21"/>
      <c r="J24" s="21"/>
      <c r="S24" s="21"/>
    </row>
    <row r="25" spans="1:19" x14ac:dyDescent="0.2">
      <c r="A25" s="21"/>
      <c r="J25" s="21"/>
      <c r="S25" s="21"/>
    </row>
    <row r="26" spans="1:19" x14ac:dyDescent="0.2">
      <c r="A26" s="21"/>
      <c r="J26" s="21"/>
      <c r="S26" s="21"/>
    </row>
    <row r="27" spans="1:19" x14ac:dyDescent="0.2">
      <c r="A27" s="21"/>
      <c r="J27" s="21"/>
      <c r="S27" s="21"/>
    </row>
    <row r="28" spans="1:19" x14ac:dyDescent="0.2">
      <c r="A28" s="21"/>
      <c r="J28" s="21"/>
      <c r="S28" s="21"/>
    </row>
    <row r="29" spans="1:19" x14ac:dyDescent="0.2">
      <c r="A29" s="21"/>
      <c r="J29" s="21"/>
      <c r="S29" s="21"/>
    </row>
    <row r="30" spans="1:19" x14ac:dyDescent="0.2">
      <c r="A30" s="21"/>
      <c r="J30" s="21"/>
      <c r="S30" s="21"/>
    </row>
    <row r="31" spans="1:19" x14ac:dyDescent="0.2">
      <c r="A31" s="21"/>
      <c r="J31" s="21"/>
      <c r="S31" s="21"/>
    </row>
    <row r="32" spans="1:19" x14ac:dyDescent="0.2">
      <c r="A32" s="21"/>
      <c r="J32" s="21"/>
      <c r="S32" s="21"/>
    </row>
    <row r="33" spans="1:19" x14ac:dyDescent="0.2">
      <c r="A33" s="21"/>
      <c r="J33" s="21"/>
      <c r="S33" s="21"/>
    </row>
    <row r="34" spans="1:19" x14ac:dyDescent="0.2">
      <c r="A34" s="21"/>
      <c r="J34" s="21"/>
      <c r="S34" s="21"/>
    </row>
    <row r="35" spans="1:19" ht="6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">
      <c r="A36" s="21"/>
      <c r="J36" s="21"/>
      <c r="S36" s="21"/>
    </row>
    <row r="37" spans="1:19" x14ac:dyDescent="0.2">
      <c r="A37" s="21"/>
      <c r="J37" s="21"/>
      <c r="S37" s="21"/>
    </row>
    <row r="38" spans="1:19" x14ac:dyDescent="0.2">
      <c r="A38" s="21"/>
      <c r="J38" s="21"/>
      <c r="S38" s="21"/>
    </row>
    <row r="39" spans="1:19" x14ac:dyDescent="0.2">
      <c r="A39" s="21"/>
      <c r="J39" s="21"/>
      <c r="S39" s="21"/>
    </row>
    <row r="40" spans="1:19" x14ac:dyDescent="0.2">
      <c r="A40" s="21"/>
      <c r="J40" s="21"/>
      <c r="S40" s="21"/>
    </row>
    <row r="41" spans="1:19" x14ac:dyDescent="0.2">
      <c r="A41" s="21"/>
      <c r="J41" s="21"/>
      <c r="S41" s="21"/>
    </row>
    <row r="42" spans="1:19" x14ac:dyDescent="0.2">
      <c r="A42" s="21"/>
      <c r="J42" s="21"/>
      <c r="S42" s="21"/>
    </row>
    <row r="43" spans="1:19" x14ac:dyDescent="0.2">
      <c r="A43" s="21"/>
      <c r="J43" s="21"/>
      <c r="S43" s="21"/>
    </row>
    <row r="44" spans="1:19" x14ac:dyDescent="0.2">
      <c r="A44" s="21"/>
      <c r="J44" s="21"/>
      <c r="S44" s="21"/>
    </row>
    <row r="45" spans="1:19" x14ac:dyDescent="0.2">
      <c r="A45" s="21"/>
      <c r="J45" s="21"/>
      <c r="S45" s="21"/>
    </row>
    <row r="46" spans="1:19" x14ac:dyDescent="0.2">
      <c r="A46" s="21"/>
      <c r="J46" s="21"/>
      <c r="S46" s="21"/>
    </row>
    <row r="47" spans="1:19" x14ac:dyDescent="0.2">
      <c r="A47" s="21"/>
      <c r="J47" s="21"/>
      <c r="S47" s="21"/>
    </row>
    <row r="48" spans="1:19" x14ac:dyDescent="0.2">
      <c r="A48" s="21"/>
      <c r="J48" s="21"/>
      <c r="S48" s="21"/>
    </row>
    <row r="49" spans="1:19" x14ac:dyDescent="0.2">
      <c r="A49" s="21"/>
      <c r="J49" s="21"/>
      <c r="S49" s="21"/>
    </row>
    <row r="50" spans="1:19" x14ac:dyDescent="0.2">
      <c r="A50" s="21"/>
      <c r="J50" s="21"/>
      <c r="S50" s="21"/>
    </row>
    <row r="51" spans="1:19" x14ac:dyDescent="0.2">
      <c r="A51" s="21"/>
      <c r="J51" s="21"/>
      <c r="S51" s="21"/>
    </row>
    <row r="52" spans="1:19" ht="6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H35" sqref="H35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2903568.58</v>
      </c>
      <c r="F3" s="6">
        <f t="shared" ref="F3:F8" si="0">E3/D3</f>
        <v>0.47351085779517288</v>
      </c>
    </row>
    <row r="4" spans="1:10" ht="22.5" x14ac:dyDescent="0.2">
      <c r="A4" s="5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</row>
    <row r="5" spans="1:10" ht="22.5" x14ac:dyDescent="0.2">
      <c r="A5" s="5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111849.17</v>
      </c>
      <c r="F5" s="6">
        <f t="shared" si="0"/>
        <v>0.38270171968986733</v>
      </c>
    </row>
    <row r="6" spans="1:10" ht="22.5" x14ac:dyDescent="0.2">
      <c r="A6" s="53"/>
      <c r="B6" s="8" t="s">
        <v>38</v>
      </c>
      <c r="C6" s="3" t="s">
        <v>6</v>
      </c>
      <c r="D6" s="4">
        <f>'Execução - LOA 2020'!D14</f>
        <v>3240231</v>
      </c>
      <c r="E6" s="4">
        <f>'Execução - LOA 2020'!E14</f>
        <v>153225.95000000001</v>
      </c>
      <c r="F6" s="6">
        <f t="shared" si="0"/>
        <v>4.7288588375334971E-2</v>
      </c>
      <c r="G6" s="14"/>
      <c r="H6" s="14"/>
      <c r="I6" s="14"/>
      <c r="J6" s="14"/>
    </row>
    <row r="7" spans="1:10" ht="22.5" x14ac:dyDescent="0.2">
      <c r="A7" s="53"/>
      <c r="B7" s="8" t="s">
        <v>39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</row>
    <row r="8" spans="1:10" x14ac:dyDescent="0.2">
      <c r="A8" s="54"/>
      <c r="B8" s="18"/>
      <c r="C8" s="3" t="s">
        <v>6</v>
      </c>
      <c r="D8" s="19">
        <f>SUM(D3:D7)</f>
        <v>9946390</v>
      </c>
      <c r="E8" s="19">
        <f>SUM(E3:E7)</f>
        <v>3264592.88</v>
      </c>
      <c r="F8" s="6">
        <f t="shared" si="0"/>
        <v>0.32821886935863159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446693.29</v>
      </c>
      <c r="F10" s="6">
        <f t="shared" ref="F10:F15" si="1">E10/D10</f>
        <v>4.5087711400397711E-2</v>
      </c>
    </row>
    <row r="11" spans="1:10" ht="22.5" x14ac:dyDescent="0.2">
      <c r="A11" s="5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664439.39</v>
      </c>
      <c r="F11" s="6">
        <f t="shared" si="1"/>
        <v>0.19102335182408725</v>
      </c>
    </row>
    <row r="12" spans="1:10" ht="22.5" x14ac:dyDescent="0.2">
      <c r="A12" s="5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605360.94999999995</v>
      </c>
      <c r="F12" s="6">
        <f t="shared" si="1"/>
        <v>0.18644492744071042</v>
      </c>
    </row>
    <row r="13" spans="1:10" ht="22.5" x14ac:dyDescent="0.2">
      <c r="A13" s="5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630705.93999999994</v>
      </c>
      <c r="F13" s="6">
        <f t="shared" si="1"/>
        <v>0.16574420866492154</v>
      </c>
    </row>
    <row r="14" spans="1:10" x14ac:dyDescent="0.2">
      <c r="A14" s="5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310055.14</v>
      </c>
      <c r="F14" s="6">
        <f t="shared" si="1"/>
        <v>0.3820365580931141</v>
      </c>
    </row>
    <row r="15" spans="1:10" x14ac:dyDescent="0.2">
      <c r="A15" s="54"/>
      <c r="B15" s="8"/>
      <c r="C15" s="3" t="s">
        <v>6</v>
      </c>
      <c r="D15" s="4">
        <f>SUM(D10:D14)</f>
        <v>21249266</v>
      </c>
      <c r="E15" s="4">
        <f>SUM(E10:E14)</f>
        <v>2657254.71</v>
      </c>
      <c r="F15" s="6">
        <f t="shared" si="1"/>
        <v>0.12505159989996831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884794.3</v>
      </c>
      <c r="F17" s="6">
        <f t="shared" ref="F17:F37" si="2">E17/D17</f>
        <v>0.15837231659846721</v>
      </c>
      <c r="G17" s="14"/>
      <c r="H17" s="14"/>
      <c r="I17" s="14"/>
      <c r="J17" s="14"/>
    </row>
    <row r="18" spans="1:10" x14ac:dyDescent="0.2">
      <c r="A18" s="5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1192931.75</v>
      </c>
      <c r="F18" s="6">
        <f t="shared" si="2"/>
        <v>0.2134740332365696</v>
      </c>
    </row>
    <row r="19" spans="1:10" x14ac:dyDescent="0.2">
      <c r="A19" s="54"/>
      <c r="B19" s="8"/>
      <c r="C19" s="3" t="s">
        <v>6</v>
      </c>
      <c r="D19" s="4">
        <f>SUM(D17:D18)</f>
        <v>11174981</v>
      </c>
      <c r="E19" s="4">
        <f>SUM(E17:E18)</f>
        <v>2077726.05</v>
      </c>
      <c r="F19" s="6">
        <f>E19/D19</f>
        <v>0.18592658457316394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2"/>
        <v>0</v>
      </c>
    </row>
    <row r="22" spans="1:10" x14ac:dyDescent="0.2">
      <c r="A22" s="5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3452353.85</v>
      </c>
      <c r="F22" s="6">
        <f t="shared" si="2"/>
        <v>0.72890921428811217</v>
      </c>
    </row>
    <row r="23" spans="1:10" ht="22.5" x14ac:dyDescent="0.2">
      <c r="A23" s="5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1559169.42</v>
      </c>
      <c r="F23" s="6">
        <f t="shared" si="2"/>
        <v>0.34996722247573447</v>
      </c>
    </row>
    <row r="24" spans="1:10" x14ac:dyDescent="0.2">
      <c r="A24" s="54"/>
      <c r="B24" s="8"/>
      <c r="C24" s="3" t="s">
        <v>6</v>
      </c>
      <c r="D24" s="4">
        <f>SUM(D21:D23)</f>
        <v>10410048</v>
      </c>
      <c r="E24" s="4">
        <f>SUM(E21:E23)</f>
        <v>5011523.2699999996</v>
      </c>
      <c r="F24" s="6">
        <f t="shared" si="2"/>
        <v>0.48141211932932487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15279423.51</v>
      </c>
      <c r="F26" s="6">
        <f t="shared" si="2"/>
        <v>0.60962305998993049</v>
      </c>
    </row>
    <row r="27" spans="1:10" ht="22.5" x14ac:dyDescent="0.2">
      <c r="A27" s="5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12601444.76</v>
      </c>
      <c r="F27" s="6">
        <f t="shared" si="2"/>
        <v>0.54317115412533434</v>
      </c>
    </row>
    <row r="28" spans="1:10" x14ac:dyDescent="0.2">
      <c r="A28" s="5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179502709.68000001</v>
      </c>
      <c r="F28" s="6">
        <f t="shared" si="2"/>
        <v>0.57018436205798317</v>
      </c>
    </row>
    <row r="29" spans="1:10" ht="22.5" x14ac:dyDescent="0.2">
      <c r="A29" s="5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7110288.2400000002</v>
      </c>
      <c r="F29" s="6">
        <f t="shared" si="2"/>
        <v>0.29900118477044746</v>
      </c>
    </row>
    <row r="30" spans="1:10" ht="22.5" x14ac:dyDescent="0.2">
      <c r="A30" s="5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50259.64</v>
      </c>
      <c r="F30" s="6">
        <f t="shared" si="2"/>
        <v>6.9236260443715864E-2</v>
      </c>
    </row>
    <row r="31" spans="1:10" x14ac:dyDescent="0.2">
      <c r="A31" s="54"/>
      <c r="B31" s="8"/>
      <c r="C31" s="3" t="s">
        <v>6</v>
      </c>
      <c r="D31" s="19">
        <f>SUM(D26:D30)</f>
        <v>387584750</v>
      </c>
      <c r="E31" s="19">
        <f>SUM(E26:E30)</f>
        <v>214544125.83000001</v>
      </c>
      <c r="F31" s="6">
        <f t="shared" si="2"/>
        <v>0.55354119539016955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0" t="s">
        <v>2</v>
      </c>
      <c r="B33" s="8"/>
      <c r="C33" s="3"/>
      <c r="D33" s="4">
        <f>D8</f>
        <v>9946390</v>
      </c>
      <c r="E33" s="4">
        <f>E8</f>
        <v>3264592.88</v>
      </c>
      <c r="F33" s="6">
        <f t="shared" si="2"/>
        <v>0.32821886935863159</v>
      </c>
    </row>
    <row r="34" spans="1:6" x14ac:dyDescent="0.2">
      <c r="A34" s="20" t="s">
        <v>10</v>
      </c>
      <c r="B34" s="8"/>
      <c r="C34" s="3"/>
      <c r="D34" s="4">
        <f>D15</f>
        <v>21249266</v>
      </c>
      <c r="E34" s="4">
        <f>E15</f>
        <v>2657254.71</v>
      </c>
      <c r="F34" s="6">
        <f t="shared" si="2"/>
        <v>0.12505159989996831</v>
      </c>
    </row>
    <row r="35" spans="1:6" x14ac:dyDescent="0.2">
      <c r="A35" s="20" t="s">
        <v>17</v>
      </c>
      <c r="B35" s="8"/>
      <c r="C35" s="3"/>
      <c r="D35" s="4">
        <f>D19</f>
        <v>11174981</v>
      </c>
      <c r="E35" s="4">
        <f>E19</f>
        <v>2077726.05</v>
      </c>
      <c r="F35" s="6">
        <f t="shared" si="2"/>
        <v>0.18592658457316394</v>
      </c>
    </row>
    <row r="36" spans="1:6" x14ac:dyDescent="0.2">
      <c r="A36" s="20" t="s">
        <v>21</v>
      </c>
      <c r="B36" s="8"/>
      <c r="C36" s="3"/>
      <c r="D36" s="4">
        <f>D24</f>
        <v>10410048</v>
      </c>
      <c r="E36" s="4">
        <f>E24</f>
        <v>5011523.2699999996</v>
      </c>
      <c r="F36" s="6">
        <f t="shared" si="2"/>
        <v>0.48141211932932487</v>
      </c>
    </row>
    <row r="37" spans="1:6" x14ac:dyDescent="0.2">
      <c r="A37" s="20" t="s">
        <v>25</v>
      </c>
      <c r="B37" s="8"/>
      <c r="C37" s="3"/>
      <c r="D37" s="4">
        <f>D31</f>
        <v>387584750</v>
      </c>
      <c r="E37" s="4">
        <f>E31</f>
        <v>214544125.83000001</v>
      </c>
      <c r="F37" s="6">
        <f t="shared" si="2"/>
        <v>0.55354119539016955</v>
      </c>
    </row>
    <row r="39" spans="1:6" x14ac:dyDescent="0.2">
      <c r="D39" s="27">
        <f>SUM(D33:D37)</f>
        <v>440365435</v>
      </c>
      <c r="E39" s="27">
        <f>SUM(E33:E37)</f>
        <v>227555222.74000001</v>
      </c>
      <c r="F39" s="5">
        <f>E39/D39</f>
        <v>0.5167417891006818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2020-06-15T15:11:54Z</dcterms:modified>
</cp:coreProperties>
</file>