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<sst xmlns="http://schemas.openxmlformats.org/spreadsheetml/2006/main" count="180" uniqueCount="41">
  <si>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</si>
  <si>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</si>
  <si>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</si>
  <si>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</si>
  <si>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</si>
  <si>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</si>
  <si>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</si>
  <si>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</si>
  <si>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</si>
  <si>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</si>
  <si>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</si>
  <si>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</si>
  <si>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</si>
  <si>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</si>
  <si>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</si>
  <si>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</si>
  <si>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</si>
  <si>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</si>
  <si>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</si>
  <si>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</si>
  <si>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</si>
  <si>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</si>
  <si>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</si>
  <si>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</si>
  <si>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</si>
  <si>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</si>
  <si>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</si>
  <si>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</si>
  <si>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</si>
  <si>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</si>
  <si>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</si>
  <si>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</si>
  <si>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</si>
  <si>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</si>
  <si>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</si>
  <si>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</si>
  <si>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</si>
  <si>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</si>
  <si>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</si>
  <si>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</si>
  <si>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Mai/20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</si>
</sst>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8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8" fillId="4" borderId="9" xfId="0" applyNumberFormat="1" applyFont="1" applyFill="1" applyBorder="1" applyAlignment="1">
      <alignment horizontal="right" vertical="center"/>
    </xf>
    <xf numFmtId="164" fontId="8" fillId="4" borderId="10" xfId="0" applyNumberFormat="1" applyFont="1" applyFill="1" applyBorder="1" applyAlignment="1">
      <alignment horizontal="right" vertical="center"/>
    </xf>
    <xf numFmtId="164" fontId="8" fillId="4" borderId="12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4.3243611000000001E-2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0.17546724741157388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0.17544040976663761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0.16006819052019641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0.30110540397761448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0.13588965319980648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0.19094959356655913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0.69822262839976312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0.33514255184494973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0.58525147885588447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0.66362485504697133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0.49599798459547112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0.36407922981487933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4.1080331993943391E-2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0.39540126060013042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0.69564883333333338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0.38936291608357526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4.3261438109878217E-2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7.6147187467592276E-2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0.27794469703041719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0.11592484256053107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0.16341962581353567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0.46187786828872179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0.5020532659609146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44" sqref="J44"/>
    </sheetView>
  </sheetViews>
  <sheetFormatPr defaultRowHeight="12.75" x14ac:dyDescent="0.2"/>
  <cols>
    <col min="1" max="1" width="12.7109375" style="35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7" t="s">
        <v>40</v>
      </c>
    </row>
    <row r="2" spans="1:7" ht="13.5" thickBot="1" x14ac:dyDescent="0.25"/>
    <row r="3" spans="1:7" ht="45" customHeight="1" x14ac:dyDescent="0.2">
      <c r="A3" s="49" t="s">
        <v>32</v>
      </c>
      <c r="B3" s="51" t="s">
        <v>36</v>
      </c>
      <c r="C3" s="51" t="s">
        <v>1</v>
      </c>
      <c r="D3" s="47" t="s">
        <v>0</v>
      </c>
      <c r="E3" s="47" t="s">
        <v>33</v>
      </c>
      <c r="F3" s="47" t="s">
        <v>34</v>
      </c>
      <c r="G3" s="47" t="s">
        <v>35</v>
      </c>
    </row>
    <row r="4" spans="1:7" ht="13.5" thickBot="1" x14ac:dyDescent="0.25">
      <c r="A4" s="50"/>
      <c r="B4" s="52"/>
      <c r="C4" s="52"/>
      <c r="D4" s="48"/>
      <c r="E4" s="48"/>
      <c r="F4" s="48"/>
      <c r="G4" s="48"/>
    </row>
    <row r="5" spans="1:7" ht="22.5" x14ac:dyDescent="0.2">
      <c r="A5" s="41" t="s">
        <v>2</v>
      </c>
      <c r="B5" s="44" t="s">
        <v>3</v>
      </c>
      <c r="C5" s="27" t="s">
        <v>4</v>
      </c>
      <c r="D5" s="28">
        <v>1832000</v>
      </c>
      <c r="E5" s="28">
        <v>3463.95</v>
      </c>
      <c r="F5" s="28">
        <v>3463.95</v>
      </c>
      <c r="G5" s="29">
        <v>3463.95</v>
      </c>
    </row>
    <row r="6" spans="1:7" ht="22.5" x14ac:dyDescent="0.2">
      <c r="A6" s="42"/>
      <c r="B6" s="45"/>
      <c r="C6" s="26" t="s">
        <v>5</v>
      </c>
      <c r="D6" s="18">
        <v>4300000</v>
      </c>
      <c r="E6" s="18">
        <v>2421136.58</v>
      </c>
      <c r="F6" s="18">
        <v>2421136.58</v>
      </c>
      <c r="G6" s="30">
        <v>2421136.58</v>
      </c>
    </row>
    <row r="7" spans="1:7" x14ac:dyDescent="0.2">
      <c r="A7" s="42"/>
      <c r="B7" s="45"/>
      <c r="C7" s="19" t="s">
        <v>6</v>
      </c>
      <c r="D7" s="20">
        <v>6132000</v>
      </c>
      <c r="E7" s="20">
        <v>2424600.5299999998</v>
      </c>
      <c r="F7" s="20">
        <v>2424600.5299999998</v>
      </c>
      <c r="G7" s="31">
        <v>2424600.5299999998</v>
      </c>
    </row>
    <row r="8" spans="1:7" ht="22.5" customHeight="1" x14ac:dyDescent="0.2">
      <c r="A8" s="42"/>
      <c r="B8" s="45" t="s">
        <v>7</v>
      </c>
      <c r="C8" s="26" t="s">
        <v>4</v>
      </c>
      <c r="D8" s="18">
        <v>120000</v>
      </c>
      <c r="E8" s="18">
        <v>83477.86</v>
      </c>
      <c r="F8" s="18">
        <v>81270.75</v>
      </c>
      <c r="G8" s="30">
        <v>81270.75</v>
      </c>
    </row>
    <row r="9" spans="1:7" x14ac:dyDescent="0.2">
      <c r="A9" s="42"/>
      <c r="B9" s="45"/>
      <c r="C9" s="19" t="s">
        <v>6</v>
      </c>
      <c r="D9" s="20">
        <v>120000</v>
      </c>
      <c r="E9" s="20">
        <v>83477.86</v>
      </c>
      <c r="F9" s="20">
        <v>81270.75</v>
      </c>
      <c r="G9" s="31">
        <v>81270.75</v>
      </c>
    </row>
    <row r="10" spans="1:7" ht="22.5" customHeight="1" x14ac:dyDescent="0.2">
      <c r="A10" s="42"/>
      <c r="B10" s="45" t="s">
        <v>8</v>
      </c>
      <c r="C10" s="26" t="s">
        <v>4</v>
      </c>
      <c r="D10" s="18">
        <v>287262</v>
      </c>
      <c r="E10" s="18">
        <v>111849.17</v>
      </c>
      <c r="F10" s="18">
        <v>111849.17</v>
      </c>
      <c r="G10" s="30">
        <v>89642.27</v>
      </c>
    </row>
    <row r="11" spans="1:7" x14ac:dyDescent="0.2">
      <c r="A11" s="42"/>
      <c r="B11" s="45"/>
      <c r="C11" s="19" t="s">
        <v>6</v>
      </c>
      <c r="D11" s="20">
        <v>287262</v>
      </c>
      <c r="E11" s="20">
        <v>111849.17</v>
      </c>
      <c r="F11" s="20">
        <v>111849.17</v>
      </c>
      <c r="G11" s="31">
        <v>89642.27</v>
      </c>
    </row>
    <row r="12" spans="1:7" ht="22.5" customHeight="1" x14ac:dyDescent="0.2">
      <c r="A12" s="42"/>
      <c r="B12" s="45" t="s">
        <v>18</v>
      </c>
      <c r="C12" s="26" t="s">
        <v>12</v>
      </c>
      <c r="D12" s="18">
        <v>278139</v>
      </c>
      <c r="E12" s="18"/>
      <c r="F12" s="18"/>
      <c r="G12" s="30"/>
    </row>
    <row r="13" spans="1:7" ht="22.5" x14ac:dyDescent="0.2">
      <c r="A13" s="42"/>
      <c r="B13" s="45"/>
      <c r="C13" s="26" t="s">
        <v>4</v>
      </c>
      <c r="D13" s="18">
        <v>2999872</v>
      </c>
      <c r="E13" s="18">
        <v>141811.47</v>
      </c>
      <c r="F13" s="18">
        <v>133134.54</v>
      </c>
      <c r="G13" s="30">
        <v>132773.97</v>
      </c>
    </row>
    <row r="14" spans="1:7" ht="12.75" customHeight="1" x14ac:dyDescent="0.2">
      <c r="A14" s="42"/>
      <c r="B14" s="45"/>
      <c r="C14" s="19" t="s">
        <v>6</v>
      </c>
      <c r="D14" s="20">
        <v>3278011</v>
      </c>
      <c r="E14" s="20">
        <v>141811.47</v>
      </c>
      <c r="F14" s="20">
        <v>133134.54</v>
      </c>
      <c r="G14" s="31">
        <v>132773.97</v>
      </c>
    </row>
    <row r="15" spans="1:7" ht="22.5" customHeight="1" x14ac:dyDescent="0.2">
      <c r="A15" s="42"/>
      <c r="B15" s="45" t="s">
        <v>9</v>
      </c>
      <c r="C15" s="26" t="s">
        <v>4</v>
      </c>
      <c r="D15" s="18">
        <v>163927</v>
      </c>
      <c r="E15" s="18">
        <v>12482.58</v>
      </c>
      <c r="F15" s="18">
        <v>12471.32</v>
      </c>
      <c r="G15" s="30">
        <v>11076.77</v>
      </c>
    </row>
    <row r="16" spans="1:7" ht="13.5" thickBot="1" x14ac:dyDescent="0.25">
      <c r="A16" s="43"/>
      <c r="B16" s="46"/>
      <c r="C16" s="32" t="s">
        <v>6</v>
      </c>
      <c r="D16" s="33">
        <v>163927</v>
      </c>
      <c r="E16" s="33">
        <v>12482.58</v>
      </c>
      <c r="F16" s="33">
        <v>12471.32</v>
      </c>
      <c r="G16" s="34">
        <v>11076.77</v>
      </c>
    </row>
    <row r="17" spans="1:7" ht="12.75" customHeight="1" x14ac:dyDescent="0.2">
      <c r="A17" s="41" t="s">
        <v>10</v>
      </c>
      <c r="B17" s="44" t="s">
        <v>11</v>
      </c>
      <c r="C17" s="27" t="s">
        <v>12</v>
      </c>
      <c r="D17" s="28">
        <v>526315</v>
      </c>
      <c r="E17" s="28">
        <v>11951.8</v>
      </c>
      <c r="F17" s="28">
        <v>9667</v>
      </c>
      <c r="G17" s="29">
        <v>9667</v>
      </c>
    </row>
    <row r="18" spans="1:7" ht="22.5" x14ac:dyDescent="0.2">
      <c r="A18" s="42"/>
      <c r="B18" s="45"/>
      <c r="C18" s="26" t="s">
        <v>4</v>
      </c>
      <c r="D18" s="18">
        <v>9473685</v>
      </c>
      <c r="E18" s="18">
        <v>420484.31</v>
      </c>
      <c r="F18" s="18">
        <v>319528.09000000003</v>
      </c>
      <c r="G18" s="30">
        <v>307049.56</v>
      </c>
    </row>
    <row r="19" spans="1:7" x14ac:dyDescent="0.2">
      <c r="A19" s="42"/>
      <c r="B19" s="45"/>
      <c r="C19" s="19" t="s">
        <v>6</v>
      </c>
      <c r="D19" s="20">
        <v>10000000</v>
      </c>
      <c r="E19" s="20">
        <v>432436.11</v>
      </c>
      <c r="F19" s="20">
        <v>329195.09000000003</v>
      </c>
      <c r="G19" s="31">
        <v>316716.56</v>
      </c>
    </row>
    <row r="20" spans="1:7" ht="12.75" customHeight="1" x14ac:dyDescent="0.2">
      <c r="A20" s="42"/>
      <c r="B20" s="45" t="s">
        <v>13</v>
      </c>
      <c r="C20" s="26" t="s">
        <v>12</v>
      </c>
      <c r="D20" s="18">
        <v>475347</v>
      </c>
      <c r="E20" s="18">
        <v>133999.98000000001</v>
      </c>
      <c r="F20" s="18"/>
      <c r="G20" s="30"/>
    </row>
    <row r="21" spans="1:7" ht="22.5" x14ac:dyDescent="0.2">
      <c r="A21" s="42"/>
      <c r="B21" s="45"/>
      <c r="C21" s="26" t="s">
        <v>4</v>
      </c>
      <c r="D21" s="18">
        <v>3049092</v>
      </c>
      <c r="E21" s="18">
        <v>484423.63</v>
      </c>
      <c r="F21" s="18">
        <v>371404.43</v>
      </c>
      <c r="G21" s="30">
        <v>366315.74</v>
      </c>
    </row>
    <row r="22" spans="1:7" x14ac:dyDescent="0.2">
      <c r="A22" s="42"/>
      <c r="B22" s="45"/>
      <c r="C22" s="19" t="s">
        <v>6</v>
      </c>
      <c r="D22" s="20">
        <v>3524439</v>
      </c>
      <c r="E22" s="20">
        <v>618423.61</v>
      </c>
      <c r="F22" s="20">
        <v>371404.43</v>
      </c>
      <c r="G22" s="31">
        <v>366315.74</v>
      </c>
    </row>
    <row r="23" spans="1:7" ht="12.75" customHeight="1" x14ac:dyDescent="0.2">
      <c r="A23" s="42"/>
      <c r="B23" s="45" t="s">
        <v>14</v>
      </c>
      <c r="C23" s="26" t="s">
        <v>12</v>
      </c>
      <c r="D23" s="18">
        <v>181964</v>
      </c>
      <c r="E23" s="18">
        <v>4874.42</v>
      </c>
      <c r="F23" s="18"/>
      <c r="G23" s="30"/>
    </row>
    <row r="24" spans="1:7" ht="22.5" x14ac:dyDescent="0.2">
      <c r="A24" s="42"/>
      <c r="B24" s="45"/>
      <c r="C24" s="26" t="s">
        <v>4</v>
      </c>
      <c r="D24" s="18">
        <v>3096585</v>
      </c>
      <c r="E24" s="18">
        <v>570315.56000000006</v>
      </c>
      <c r="F24" s="18">
        <v>262655.61</v>
      </c>
      <c r="G24" s="30">
        <v>230937.73</v>
      </c>
    </row>
    <row r="25" spans="1:7" x14ac:dyDescent="0.2">
      <c r="A25" s="42"/>
      <c r="B25" s="45"/>
      <c r="C25" s="19" t="s">
        <v>6</v>
      </c>
      <c r="D25" s="20">
        <v>3278549</v>
      </c>
      <c r="E25" s="20">
        <v>575189.98</v>
      </c>
      <c r="F25" s="20">
        <v>262655.61</v>
      </c>
      <c r="G25" s="31">
        <v>230937.73</v>
      </c>
    </row>
    <row r="26" spans="1:7" ht="12.75" customHeight="1" x14ac:dyDescent="0.2">
      <c r="A26" s="42"/>
      <c r="B26" s="45" t="s">
        <v>15</v>
      </c>
      <c r="C26" s="26" t="s">
        <v>12</v>
      </c>
      <c r="D26" s="18">
        <v>409819</v>
      </c>
      <c r="E26" s="18"/>
      <c r="F26" s="18"/>
      <c r="G26" s="30"/>
    </row>
    <row r="27" spans="1:7" ht="22.5" x14ac:dyDescent="0.2">
      <c r="A27" s="42"/>
      <c r="B27" s="45"/>
      <c r="C27" s="26" t="s">
        <v>4</v>
      </c>
      <c r="D27" s="18">
        <v>3442476</v>
      </c>
      <c r="E27" s="18">
        <v>616629.89</v>
      </c>
      <c r="F27" s="18">
        <v>454963.1</v>
      </c>
      <c r="G27" s="30">
        <v>380299.61</v>
      </c>
    </row>
    <row r="28" spans="1:7" x14ac:dyDescent="0.2">
      <c r="A28" s="42"/>
      <c r="B28" s="45"/>
      <c r="C28" s="19" t="s">
        <v>6</v>
      </c>
      <c r="D28" s="20">
        <v>3852295</v>
      </c>
      <c r="E28" s="20">
        <v>616629.89</v>
      </c>
      <c r="F28" s="20">
        <v>454963.1</v>
      </c>
      <c r="G28" s="31">
        <v>380299.61</v>
      </c>
    </row>
    <row r="29" spans="1:7" ht="12.75" customHeight="1" x14ac:dyDescent="0.2">
      <c r="A29" s="42"/>
      <c r="B29" s="45" t="s">
        <v>16</v>
      </c>
      <c r="C29" s="26" t="s">
        <v>12</v>
      </c>
      <c r="D29" s="18">
        <v>24589</v>
      </c>
      <c r="E29" s="18"/>
      <c r="F29" s="18"/>
      <c r="G29" s="30"/>
    </row>
    <row r="30" spans="1:7" ht="22.5" x14ac:dyDescent="0.2">
      <c r="A30" s="42"/>
      <c r="B30" s="45"/>
      <c r="C30" s="26" t="s">
        <v>4</v>
      </c>
      <c r="D30" s="18">
        <v>795048</v>
      </c>
      <c r="E30" s="18">
        <v>246797.13</v>
      </c>
      <c r="F30" s="18">
        <v>91329.21</v>
      </c>
      <c r="G30" s="30">
        <v>37128.78</v>
      </c>
    </row>
    <row r="31" spans="1:7" ht="13.5" thickBot="1" x14ac:dyDescent="0.25">
      <c r="A31" s="43"/>
      <c r="B31" s="46"/>
      <c r="C31" s="32" t="s">
        <v>6</v>
      </c>
      <c r="D31" s="33">
        <v>819637</v>
      </c>
      <c r="E31" s="33">
        <v>246797.13</v>
      </c>
      <c r="F31" s="33">
        <v>91329.21</v>
      </c>
      <c r="G31" s="34">
        <v>37128.78</v>
      </c>
    </row>
    <row r="32" spans="1:7" ht="12.75" customHeight="1" x14ac:dyDescent="0.2">
      <c r="A32" s="41" t="s">
        <v>17</v>
      </c>
      <c r="B32" s="44" t="s">
        <v>19</v>
      </c>
      <c r="C32" s="27" t="s">
        <v>12</v>
      </c>
      <c r="D32" s="28">
        <v>855710</v>
      </c>
      <c r="E32" s="28">
        <v>9990</v>
      </c>
      <c r="F32" s="28">
        <v>4995</v>
      </c>
      <c r="G32" s="29">
        <v>4995</v>
      </c>
    </row>
    <row r="33" spans="1:7" ht="22.5" x14ac:dyDescent="0.2">
      <c r="A33" s="42"/>
      <c r="B33" s="45"/>
      <c r="C33" s="26" t="s">
        <v>4</v>
      </c>
      <c r="D33" s="18">
        <v>4808070</v>
      </c>
      <c r="E33" s="18">
        <v>759659.1</v>
      </c>
      <c r="F33" s="18">
        <v>515345.61</v>
      </c>
      <c r="G33" s="30">
        <v>505257.75</v>
      </c>
    </row>
    <row r="34" spans="1:7" x14ac:dyDescent="0.2">
      <c r="A34" s="42"/>
      <c r="B34" s="45"/>
      <c r="C34" s="19" t="s">
        <v>6</v>
      </c>
      <c r="D34" s="20">
        <v>5663780</v>
      </c>
      <c r="E34" s="20">
        <v>769649.1</v>
      </c>
      <c r="F34" s="20">
        <v>520340.61</v>
      </c>
      <c r="G34" s="31">
        <v>510252.75</v>
      </c>
    </row>
    <row r="35" spans="1:7" ht="12.75" customHeight="1" x14ac:dyDescent="0.2">
      <c r="A35" s="42"/>
      <c r="B35" s="45" t="s">
        <v>20</v>
      </c>
      <c r="C35" s="26" t="s">
        <v>12</v>
      </c>
      <c r="D35" s="18">
        <v>311442</v>
      </c>
      <c r="E35" s="18"/>
      <c r="F35" s="18"/>
      <c r="G35" s="30"/>
    </row>
    <row r="36" spans="1:7" ht="22.5" x14ac:dyDescent="0.2">
      <c r="A36" s="42"/>
      <c r="B36" s="45"/>
      <c r="C36" s="26" t="s">
        <v>4</v>
      </c>
      <c r="D36" s="18">
        <v>5352339</v>
      </c>
      <c r="E36" s="18">
        <v>1081496.68</v>
      </c>
      <c r="F36" s="18">
        <v>803286.51</v>
      </c>
      <c r="G36" s="30">
        <v>774403.27</v>
      </c>
    </row>
    <row r="37" spans="1:7" ht="13.5" thickBot="1" x14ac:dyDescent="0.25">
      <c r="A37" s="43"/>
      <c r="B37" s="46"/>
      <c r="C37" s="32" t="s">
        <v>6</v>
      </c>
      <c r="D37" s="33">
        <v>5663781</v>
      </c>
      <c r="E37" s="33">
        <v>1081496.68</v>
      </c>
      <c r="F37" s="33">
        <v>803286.51</v>
      </c>
      <c r="G37" s="34">
        <v>774403.27</v>
      </c>
    </row>
    <row r="38" spans="1:7" ht="22.5" customHeight="1" x14ac:dyDescent="0.2">
      <c r="A38" s="41" t="s">
        <v>21</v>
      </c>
      <c r="B38" s="44" t="s">
        <v>22</v>
      </c>
      <c r="C38" s="27" t="s">
        <v>4</v>
      </c>
      <c r="D38" s="28">
        <v>1229457</v>
      </c>
      <c r="E38" s="28"/>
      <c r="F38" s="28"/>
      <c r="G38" s="29"/>
    </row>
    <row r="39" spans="1:7" x14ac:dyDescent="0.2">
      <c r="A39" s="42"/>
      <c r="B39" s="45"/>
      <c r="C39" s="19" t="s">
        <v>6</v>
      </c>
      <c r="D39" s="20">
        <v>1229457</v>
      </c>
      <c r="E39" s="20"/>
      <c r="F39" s="20"/>
      <c r="G39" s="31"/>
    </row>
    <row r="40" spans="1:7" ht="12.75" customHeight="1" x14ac:dyDescent="0.2">
      <c r="A40" s="42"/>
      <c r="B40" s="45" t="s">
        <v>23</v>
      </c>
      <c r="C40" s="26" t="s">
        <v>12</v>
      </c>
      <c r="D40" s="18">
        <v>1311420</v>
      </c>
      <c r="E40" s="18">
        <v>28460</v>
      </c>
      <c r="F40" s="18">
        <v>14470</v>
      </c>
      <c r="G40" s="30">
        <v>14470</v>
      </c>
    </row>
    <row r="41" spans="1:7" ht="22.5" x14ac:dyDescent="0.2">
      <c r="A41" s="42"/>
      <c r="B41" s="45"/>
      <c r="C41" s="26" t="s">
        <v>4</v>
      </c>
      <c r="D41" s="18">
        <v>3508585</v>
      </c>
      <c r="E41" s="18">
        <v>3336976.56</v>
      </c>
      <c r="F41" s="18">
        <v>2896111.81</v>
      </c>
      <c r="G41" s="30">
        <v>2769333.2</v>
      </c>
    </row>
    <row r="42" spans="1:7" x14ac:dyDescent="0.2">
      <c r="A42" s="42"/>
      <c r="B42" s="45"/>
      <c r="C42" s="19" t="s">
        <v>6</v>
      </c>
      <c r="D42" s="20">
        <v>4820005</v>
      </c>
      <c r="E42" s="20">
        <v>3365436.56</v>
      </c>
      <c r="F42" s="20">
        <v>2910581.81</v>
      </c>
      <c r="G42" s="31">
        <v>2783803.2</v>
      </c>
    </row>
    <row r="43" spans="1:7" ht="12.75" customHeight="1" x14ac:dyDescent="0.2">
      <c r="A43" s="42"/>
      <c r="B43" s="45" t="s">
        <v>24</v>
      </c>
      <c r="C43" s="26" t="s">
        <v>12</v>
      </c>
      <c r="D43" s="18">
        <v>409819</v>
      </c>
      <c r="E43" s="18">
        <v>20172.39</v>
      </c>
      <c r="F43" s="18"/>
      <c r="G43" s="30"/>
    </row>
    <row r="44" spans="1:7" ht="22.5" x14ac:dyDescent="0.2">
      <c r="A44" s="42"/>
      <c r="B44" s="45"/>
      <c r="C44" s="26" t="s">
        <v>4</v>
      </c>
      <c r="D44" s="18">
        <v>4098190</v>
      </c>
      <c r="E44" s="18">
        <v>1490653.25</v>
      </c>
      <c r="F44" s="18">
        <v>712263.02</v>
      </c>
      <c r="G44" s="30">
        <v>662383.18999999994</v>
      </c>
    </row>
    <row r="45" spans="1:7" ht="13.5" thickBot="1" x14ac:dyDescent="0.25">
      <c r="A45" s="43"/>
      <c r="B45" s="46"/>
      <c r="C45" s="32" t="s">
        <v>6</v>
      </c>
      <c r="D45" s="33">
        <v>4508009</v>
      </c>
      <c r="E45" s="33">
        <v>1510825.64</v>
      </c>
      <c r="F45" s="33">
        <v>712263.02</v>
      </c>
      <c r="G45" s="34">
        <v>662383.18999999994</v>
      </c>
    </row>
    <row r="46" spans="1:7" x14ac:dyDescent="0.2">
      <c r="A46" s="41" t="s">
        <v>25</v>
      </c>
      <c r="B46" s="44" t="s">
        <v>26</v>
      </c>
      <c r="C46" s="27" t="s">
        <v>12</v>
      </c>
      <c r="D46" s="28">
        <v>1229456</v>
      </c>
      <c r="E46" s="28">
        <v>131379.04</v>
      </c>
      <c r="F46" s="28">
        <v>88367.34</v>
      </c>
      <c r="G46" s="29">
        <v>88367.34</v>
      </c>
    </row>
    <row r="47" spans="1:7" ht="22.5" x14ac:dyDescent="0.2">
      <c r="A47" s="42"/>
      <c r="B47" s="45"/>
      <c r="C47" s="26" t="s">
        <v>4</v>
      </c>
      <c r="D47" s="18">
        <v>22354316</v>
      </c>
      <c r="E47" s="18">
        <v>13671058.4</v>
      </c>
      <c r="F47" s="18">
        <v>10453042.189999999</v>
      </c>
      <c r="G47" s="30">
        <v>9896646.7400000002</v>
      </c>
    </row>
    <row r="48" spans="1:7" x14ac:dyDescent="0.2">
      <c r="A48" s="42"/>
      <c r="B48" s="45"/>
      <c r="C48" s="19" t="s">
        <v>6</v>
      </c>
      <c r="D48" s="20">
        <v>23583772</v>
      </c>
      <c r="E48" s="20">
        <v>13802437.439999999</v>
      </c>
      <c r="F48" s="20">
        <v>10541409.529999999</v>
      </c>
      <c r="G48" s="31">
        <v>9985014.0800000001</v>
      </c>
    </row>
    <row r="49" spans="1:7" ht="22.5" customHeight="1" x14ac:dyDescent="0.2">
      <c r="A49" s="42"/>
      <c r="B49" s="45" t="s">
        <v>27</v>
      </c>
      <c r="C49" s="26" t="s">
        <v>4</v>
      </c>
      <c r="D49" s="18">
        <v>15349800</v>
      </c>
      <c r="E49" s="18">
        <v>10186508.800000001</v>
      </c>
      <c r="F49" s="18">
        <v>8369805.9100000001</v>
      </c>
      <c r="G49" s="30">
        <v>8018610.8799999999</v>
      </c>
    </row>
    <row r="50" spans="1:7" x14ac:dyDescent="0.2">
      <c r="A50" s="42"/>
      <c r="B50" s="45"/>
      <c r="C50" s="19" t="s">
        <v>6</v>
      </c>
      <c r="D50" s="20">
        <v>15349800</v>
      </c>
      <c r="E50" s="20">
        <v>10186508.800000001</v>
      </c>
      <c r="F50" s="20">
        <v>8369805.9100000001</v>
      </c>
      <c r="G50" s="31">
        <v>8018610.8799999999</v>
      </c>
    </row>
    <row r="51" spans="1:7" ht="22.5" x14ac:dyDescent="0.2">
      <c r="A51" s="42"/>
      <c r="B51" s="45" t="s">
        <v>28</v>
      </c>
      <c r="C51" s="26" t="s">
        <v>5</v>
      </c>
      <c r="D51" s="18">
        <v>314815210</v>
      </c>
      <c r="E51" s="18">
        <v>156147709.68000001</v>
      </c>
      <c r="F51" s="18">
        <v>120981604.59</v>
      </c>
      <c r="G51" s="30">
        <v>108272915.14</v>
      </c>
    </row>
    <row r="52" spans="1:7" x14ac:dyDescent="0.2">
      <c r="A52" s="42"/>
      <c r="B52" s="45"/>
      <c r="C52" s="19" t="s">
        <v>6</v>
      </c>
      <c r="D52" s="20">
        <v>314815210</v>
      </c>
      <c r="E52" s="20">
        <v>156147709.68000001</v>
      </c>
      <c r="F52" s="20">
        <v>120981604.59</v>
      </c>
      <c r="G52" s="31">
        <v>108272915.14</v>
      </c>
    </row>
    <row r="53" spans="1:7" ht="22.5" customHeight="1" x14ac:dyDescent="0.2">
      <c r="A53" s="42"/>
      <c r="B53" s="45" t="s">
        <v>29</v>
      </c>
      <c r="C53" s="26" t="s">
        <v>4</v>
      </c>
      <c r="D53" s="18">
        <v>15932689</v>
      </c>
      <c r="E53" s="18">
        <v>5800761.1399999997</v>
      </c>
      <c r="F53" s="18">
        <v>5692198.0499999998</v>
      </c>
      <c r="G53" s="30">
        <v>5668007.1299999999</v>
      </c>
    </row>
    <row r="54" spans="1:7" x14ac:dyDescent="0.2">
      <c r="A54" s="42"/>
      <c r="B54" s="45"/>
      <c r="C54" s="19" t="s">
        <v>6</v>
      </c>
      <c r="D54" s="20">
        <v>15932689</v>
      </c>
      <c r="E54" s="20">
        <v>5800761.1399999997</v>
      </c>
      <c r="F54" s="20">
        <v>5692198.0499999998</v>
      </c>
      <c r="G54" s="31">
        <v>5668007.1299999999</v>
      </c>
    </row>
    <row r="55" spans="1:7" ht="22.5" customHeight="1" x14ac:dyDescent="0.2">
      <c r="A55" s="42"/>
      <c r="B55" s="45" t="s">
        <v>30</v>
      </c>
      <c r="C55" s="26" t="s">
        <v>4</v>
      </c>
      <c r="D55" s="18">
        <v>732423</v>
      </c>
      <c r="E55" s="18">
        <v>30088.18</v>
      </c>
      <c r="F55" s="18">
        <v>19302.34</v>
      </c>
      <c r="G55" s="30">
        <v>19302.34</v>
      </c>
    </row>
    <row r="56" spans="1:7" ht="13.5" thickBot="1" x14ac:dyDescent="0.25">
      <c r="A56" s="43"/>
      <c r="B56" s="46"/>
      <c r="C56" s="32" t="s">
        <v>6</v>
      </c>
      <c r="D56" s="33">
        <v>732423</v>
      </c>
      <c r="E56" s="33">
        <v>30088.18</v>
      </c>
      <c r="F56" s="33">
        <v>19302.34</v>
      </c>
      <c r="G56" s="34">
        <v>19302.34</v>
      </c>
    </row>
    <row r="57" spans="1:7" ht="26.25" customHeight="1" thickBot="1" x14ac:dyDescent="0.25">
      <c r="A57" s="37" t="s">
        <v>6</v>
      </c>
      <c r="B57" s="36" t="s">
        <v>31</v>
      </c>
      <c r="C57" s="36" t="s">
        <v>31</v>
      </c>
      <c r="D57" s="39">
        <v>423755046</v>
      </c>
      <c r="E57" s="39">
        <v>197958611.55000001</v>
      </c>
      <c r="F57" s="39">
        <v>154823666.12</v>
      </c>
      <c r="G57" s="38">
        <v>140765454.69</v>
      </c>
    </row>
  </sheetData>
  <mergeCells count="32">
    <mergeCell ref="A3:A4"/>
    <mergeCell ref="B3:B4"/>
    <mergeCell ref="C3:C4"/>
    <mergeCell ref="B35:B37"/>
    <mergeCell ref="A5:A16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V26" sqref="V26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4"/>
      <c r="F1" s="17" t="s">
        <v>40</v>
      </c>
      <c r="J1" s="25"/>
      <c r="S1" s="24"/>
    </row>
    <row r="2" spans="1:19" x14ac:dyDescent="0.2">
      <c r="A2" s="24"/>
      <c r="J2" s="24"/>
      <c r="S2" s="24"/>
    </row>
    <row r="3" spans="1:19" x14ac:dyDescent="0.2">
      <c r="A3" s="24"/>
      <c r="J3" s="24"/>
      <c r="S3" s="24"/>
    </row>
    <row r="4" spans="1:19" x14ac:dyDescent="0.2">
      <c r="A4" s="24"/>
      <c r="J4" s="24"/>
      <c r="S4" s="24"/>
    </row>
    <row r="5" spans="1:19" x14ac:dyDescent="0.2">
      <c r="A5" s="24"/>
      <c r="J5" s="24"/>
      <c r="S5" s="24"/>
    </row>
    <row r="6" spans="1:19" x14ac:dyDescent="0.2">
      <c r="A6" s="24"/>
      <c r="J6" s="24"/>
      <c r="S6" s="24"/>
    </row>
    <row r="7" spans="1:19" x14ac:dyDescent="0.2">
      <c r="A7" s="24"/>
      <c r="J7" s="24"/>
      <c r="S7" s="24"/>
    </row>
    <row r="8" spans="1:19" x14ac:dyDescent="0.2">
      <c r="A8" s="24"/>
      <c r="J8" s="24"/>
      <c r="S8" s="24"/>
    </row>
    <row r="9" spans="1:19" x14ac:dyDescent="0.2">
      <c r="A9" s="24"/>
      <c r="J9" s="24"/>
      <c r="S9" s="24"/>
    </row>
    <row r="10" spans="1:19" x14ac:dyDescent="0.2">
      <c r="A10" s="24"/>
      <c r="J10" s="24"/>
      <c r="S10" s="24"/>
    </row>
    <row r="11" spans="1:19" x14ac:dyDescent="0.2">
      <c r="A11" s="24"/>
      <c r="J11" s="24"/>
      <c r="S11" s="24"/>
    </row>
    <row r="12" spans="1:19" x14ac:dyDescent="0.2">
      <c r="A12" s="24"/>
      <c r="J12" s="24"/>
      <c r="S12" s="24"/>
    </row>
    <row r="13" spans="1:19" x14ac:dyDescent="0.2">
      <c r="A13" s="24"/>
      <c r="J13" s="24"/>
      <c r="S13" s="24"/>
    </row>
    <row r="14" spans="1:19" x14ac:dyDescent="0.2">
      <c r="A14" s="24"/>
      <c r="J14" s="24"/>
      <c r="S14" s="24"/>
    </row>
    <row r="15" spans="1:19" x14ac:dyDescent="0.2">
      <c r="A15" s="24"/>
      <c r="J15" s="24"/>
      <c r="S15" s="24"/>
    </row>
    <row r="16" spans="1:19" x14ac:dyDescent="0.2">
      <c r="A16" s="24"/>
      <c r="J16" s="24"/>
      <c r="S16" s="24"/>
    </row>
    <row r="17" spans="1:19" x14ac:dyDescent="0.2">
      <c r="A17" s="24"/>
      <c r="J17" s="24"/>
      <c r="S17" s="24"/>
    </row>
    <row r="18" spans="1:19" ht="6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">
      <c r="A19" s="24"/>
      <c r="J19" s="24"/>
      <c r="S19" s="24"/>
    </row>
    <row r="20" spans="1:19" x14ac:dyDescent="0.2">
      <c r="A20" s="24"/>
      <c r="J20" s="24"/>
      <c r="S20" s="24"/>
    </row>
    <row r="21" spans="1:19" x14ac:dyDescent="0.2">
      <c r="A21" s="24"/>
      <c r="J21" s="24"/>
      <c r="S21" s="24"/>
    </row>
    <row r="22" spans="1:19" x14ac:dyDescent="0.2">
      <c r="A22" s="24"/>
      <c r="J22" s="24"/>
      <c r="S22" s="24"/>
    </row>
    <row r="23" spans="1:19" x14ac:dyDescent="0.2">
      <c r="A23" s="24"/>
      <c r="J23" s="24"/>
      <c r="S23" s="24"/>
    </row>
    <row r="24" spans="1:19" x14ac:dyDescent="0.2">
      <c r="A24" s="24"/>
      <c r="J24" s="24"/>
      <c r="S24" s="24"/>
    </row>
    <row r="25" spans="1:19" x14ac:dyDescent="0.2">
      <c r="A25" s="24"/>
      <c r="J25" s="24"/>
      <c r="S25" s="24"/>
    </row>
    <row r="26" spans="1:19" x14ac:dyDescent="0.2">
      <c r="A26" s="24"/>
      <c r="J26" s="24"/>
      <c r="S26" s="24"/>
    </row>
    <row r="27" spans="1:19" x14ac:dyDescent="0.2">
      <c r="A27" s="24"/>
      <c r="J27" s="24"/>
      <c r="S27" s="24"/>
    </row>
    <row r="28" spans="1:19" x14ac:dyDescent="0.2">
      <c r="A28" s="24"/>
      <c r="J28" s="24"/>
      <c r="S28" s="24"/>
    </row>
    <row r="29" spans="1:19" x14ac:dyDescent="0.2">
      <c r="A29" s="24"/>
      <c r="J29" s="24"/>
      <c r="S29" s="24"/>
    </row>
    <row r="30" spans="1:19" x14ac:dyDescent="0.2">
      <c r="A30" s="24"/>
      <c r="J30" s="24"/>
      <c r="S30" s="24"/>
    </row>
    <row r="31" spans="1:19" x14ac:dyDescent="0.2">
      <c r="A31" s="24"/>
      <c r="J31" s="24"/>
      <c r="S31" s="24"/>
    </row>
    <row r="32" spans="1:19" x14ac:dyDescent="0.2">
      <c r="A32" s="24"/>
      <c r="J32" s="24"/>
      <c r="S32" s="24"/>
    </row>
    <row r="33" spans="1:19" x14ac:dyDescent="0.2">
      <c r="A33" s="24"/>
      <c r="J33" s="24"/>
      <c r="S33" s="24"/>
    </row>
    <row r="34" spans="1:19" x14ac:dyDescent="0.2">
      <c r="A34" s="24"/>
      <c r="J34" s="24"/>
      <c r="S34" s="24"/>
    </row>
    <row r="35" spans="1:19" ht="6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x14ac:dyDescent="0.2">
      <c r="A36" s="24"/>
      <c r="J36" s="24"/>
      <c r="S36" s="24"/>
    </row>
    <row r="37" spans="1:19" x14ac:dyDescent="0.2">
      <c r="A37" s="24"/>
      <c r="J37" s="24"/>
      <c r="S37" s="24"/>
    </row>
    <row r="38" spans="1:19" x14ac:dyDescent="0.2">
      <c r="A38" s="24"/>
      <c r="J38" s="24"/>
      <c r="S38" s="24"/>
    </row>
    <row r="39" spans="1:19" x14ac:dyDescent="0.2">
      <c r="A39" s="24"/>
      <c r="J39" s="24"/>
      <c r="S39" s="24"/>
    </row>
    <row r="40" spans="1:19" x14ac:dyDescent="0.2">
      <c r="A40" s="24"/>
      <c r="J40" s="24"/>
      <c r="S40" s="24"/>
    </row>
    <row r="41" spans="1:19" x14ac:dyDescent="0.2">
      <c r="A41" s="24"/>
      <c r="J41" s="24"/>
      <c r="S41" s="24"/>
    </row>
    <row r="42" spans="1:19" x14ac:dyDescent="0.2">
      <c r="A42" s="24"/>
      <c r="J42" s="24"/>
      <c r="S42" s="24"/>
    </row>
    <row r="43" spans="1:19" x14ac:dyDescent="0.2">
      <c r="A43" s="24"/>
      <c r="J43" s="24"/>
      <c r="S43" s="24"/>
    </row>
    <row r="44" spans="1:19" x14ac:dyDescent="0.2">
      <c r="A44" s="24"/>
      <c r="J44" s="24"/>
      <c r="S44" s="24"/>
    </row>
    <row r="45" spans="1:19" x14ac:dyDescent="0.2">
      <c r="A45" s="24"/>
      <c r="J45" s="24"/>
      <c r="S45" s="24"/>
    </row>
    <row r="46" spans="1:19" x14ac:dyDescent="0.2">
      <c r="A46" s="24"/>
      <c r="J46" s="24"/>
      <c r="S46" s="24"/>
    </row>
    <row r="47" spans="1:19" x14ac:dyDescent="0.2">
      <c r="A47" s="24"/>
      <c r="J47" s="24"/>
      <c r="S47" s="24"/>
    </row>
    <row r="48" spans="1:19" x14ac:dyDescent="0.2">
      <c r="A48" s="24"/>
      <c r="J48" s="24"/>
      <c r="S48" s="24"/>
    </row>
    <row r="49" spans="1:19" x14ac:dyDescent="0.2">
      <c r="A49" s="24"/>
      <c r="J49" s="24"/>
      <c r="S49" s="24"/>
    </row>
    <row r="50" spans="1:19" x14ac:dyDescent="0.2">
      <c r="A50" s="24"/>
      <c r="J50" s="24"/>
      <c r="S50" s="24"/>
    </row>
    <row r="51" spans="1:19" x14ac:dyDescent="0.2">
      <c r="A51" s="24"/>
      <c r="J51" s="24"/>
      <c r="S51" s="24"/>
    </row>
    <row r="52" spans="1:19" ht="6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3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2424600.5299999998</v>
      </c>
      <c r="F3" s="6">
        <f t="shared" ref="F3:F8" si="0">E3/D3</f>
        <v>0.39540126060013042</v>
      </c>
    </row>
    <row r="4" spans="1:10" ht="22.5" x14ac:dyDescent="0.2">
      <c r="A4" s="54"/>
      <c r="B4" s="10" t="s">
        <v>7</v>
      </c>
      <c r="C4" s="3" t="s">
        <v>6</v>
      </c>
      <c r="D4" s="4">
        <f>'Execução - LOA 2020'!D9</f>
        <v>120000</v>
      </c>
      <c r="E4" s="4">
        <f>'Execução - LOA 2020'!E9</f>
        <v>83477.86</v>
      </c>
      <c r="F4" s="6">
        <f t="shared" si="0"/>
        <v>0.69564883333333338</v>
      </c>
    </row>
    <row r="5" spans="1:10" ht="22.5" x14ac:dyDescent="0.2">
      <c r="A5" s="54"/>
      <c r="B5" s="8" t="s">
        <v>8</v>
      </c>
      <c r="C5" s="3" t="s">
        <v>6</v>
      </c>
      <c r="D5" s="4">
        <f>'Execução - LOA 2020'!D11</f>
        <v>287262</v>
      </c>
      <c r="E5" s="4">
        <f>'Execução - LOA 2020'!E11</f>
        <v>111849.17</v>
      </c>
      <c r="F5" s="6">
        <f t="shared" si="0"/>
        <v>0.38936291608357526</v>
      </c>
    </row>
    <row r="6" spans="1:10" ht="22.5" x14ac:dyDescent="0.2">
      <c r="A6" s="54"/>
      <c r="B6" s="8" t="s">
        <v>38</v>
      </c>
      <c r="C6" s="3" t="s">
        <v>6</v>
      </c>
      <c r="D6" s="4">
        <f>'Execução - LOA 2020'!D14</f>
        <v>3278011</v>
      </c>
      <c r="E6" s="4">
        <f>'Execução - LOA 2020'!E14</f>
        <v>141811.47</v>
      </c>
      <c r="F6" s="6">
        <f t="shared" si="0"/>
        <v>4.3261438109878217E-2</v>
      </c>
      <c r="G6" s="14"/>
      <c r="H6" s="14"/>
      <c r="I6" s="14"/>
      <c r="J6" s="14"/>
    </row>
    <row r="7" spans="1:10" ht="22.5" x14ac:dyDescent="0.2">
      <c r="A7" s="54"/>
      <c r="B7" s="8" t="s">
        <v>39</v>
      </c>
      <c r="C7" s="3" t="s">
        <v>6</v>
      </c>
      <c r="D7" s="4">
        <f>'Execução - LOA 2020'!D16</f>
        <v>163927</v>
      </c>
      <c r="E7" s="4">
        <f>'Execução - LOA 2020'!E16</f>
        <v>12482.58</v>
      </c>
      <c r="F7" s="6">
        <f t="shared" si="0"/>
        <v>7.6147187467592276E-2</v>
      </c>
    </row>
    <row r="8" spans="1:10" x14ac:dyDescent="0.2">
      <c r="A8" s="55"/>
      <c r="B8" s="21"/>
      <c r="C8" s="3" t="s">
        <v>6</v>
      </c>
      <c r="D8" s="22">
        <f>SUM(D3:D7)</f>
        <v>9981200</v>
      </c>
      <c r="E8" s="22">
        <f>SUM(E3:E7)</f>
        <v>2774221.61</v>
      </c>
      <c r="F8" s="6">
        <f t="shared" si="0"/>
        <v>0.27794469703041719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3" t="s">
        <v>10</v>
      </c>
      <c r="B10" s="8" t="s">
        <v>11</v>
      </c>
      <c r="C10" s="3" t="s">
        <v>6</v>
      </c>
      <c r="D10" s="4">
        <f>'Execução - LOA 2020'!D19</f>
        <v>10000000</v>
      </c>
      <c r="E10" s="4">
        <f>'Execução - LOA 2020'!E19</f>
        <v>432436.11</v>
      </c>
      <c r="F10" s="6">
        <f t="shared" ref="F10:F15" si="1">E10/D10</f>
        <v>4.3243611000000001E-2</v>
      </c>
    </row>
    <row r="11" spans="1:10" ht="22.5" x14ac:dyDescent="0.2">
      <c r="A11" s="54"/>
      <c r="B11" s="8" t="s">
        <v>13</v>
      </c>
      <c r="C11" s="3" t="s">
        <v>6</v>
      </c>
      <c r="D11" s="4">
        <f>'Execução - LOA 2020'!D22</f>
        <v>3524439</v>
      </c>
      <c r="E11" s="4">
        <f>'Execução - LOA 2020'!E22</f>
        <v>618423.61</v>
      </c>
      <c r="F11" s="6">
        <f t="shared" si="1"/>
        <v>0.17546724741157388</v>
      </c>
    </row>
    <row r="12" spans="1:10" ht="22.5" x14ac:dyDescent="0.2">
      <c r="A12" s="54"/>
      <c r="B12" s="8" t="s">
        <v>14</v>
      </c>
      <c r="C12" s="3" t="s">
        <v>6</v>
      </c>
      <c r="D12" s="4">
        <f>'Execução - LOA 2020'!D25</f>
        <v>3278549</v>
      </c>
      <c r="E12" s="4">
        <f>'Execução - LOA 2020'!E25</f>
        <v>575189.98</v>
      </c>
      <c r="F12" s="6">
        <f t="shared" si="1"/>
        <v>0.17544040976663761</v>
      </c>
    </row>
    <row r="13" spans="1:10" ht="22.5" x14ac:dyDescent="0.2">
      <c r="A13" s="54"/>
      <c r="B13" s="8" t="s">
        <v>15</v>
      </c>
      <c r="C13" s="3" t="s">
        <v>6</v>
      </c>
      <c r="D13" s="4">
        <f>'Execução - LOA 2020'!D28</f>
        <v>3852295</v>
      </c>
      <c r="E13" s="4">
        <f>'Execução - LOA 2020'!E28</f>
        <v>616629.89</v>
      </c>
      <c r="F13" s="6">
        <f t="shared" si="1"/>
        <v>0.16006819052019641</v>
      </c>
    </row>
    <row r="14" spans="1:10" x14ac:dyDescent="0.2">
      <c r="A14" s="54"/>
      <c r="B14" s="8" t="s">
        <v>16</v>
      </c>
      <c r="C14" s="3" t="s">
        <v>6</v>
      </c>
      <c r="D14" s="4">
        <f>'Execução - LOA 2020'!D31</f>
        <v>819637</v>
      </c>
      <c r="E14" s="4">
        <f>'Execução - LOA 2020'!E31</f>
        <v>246797.13</v>
      </c>
      <c r="F14" s="6">
        <f t="shared" si="1"/>
        <v>0.30110540397761448</v>
      </c>
    </row>
    <row r="15" spans="1:10" x14ac:dyDescent="0.2">
      <c r="A15" s="55"/>
      <c r="B15" s="8"/>
      <c r="C15" s="3" t="s">
        <v>6</v>
      </c>
      <c r="D15" s="4">
        <f>SUM(D10:D14)</f>
        <v>21474920</v>
      </c>
      <c r="E15" s="4">
        <f>SUM(E10:E14)</f>
        <v>2489476.7199999997</v>
      </c>
      <c r="F15" s="6">
        <f t="shared" si="1"/>
        <v>0.11592484256053107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3" t="s">
        <v>17</v>
      </c>
      <c r="B17" s="8" t="s">
        <v>19</v>
      </c>
      <c r="C17" s="3" t="s">
        <v>6</v>
      </c>
      <c r="D17" s="4">
        <f>'Execução - LOA 2020'!D34</f>
        <v>5663780</v>
      </c>
      <c r="E17" s="4">
        <f>'Execução - LOA 2020'!E34</f>
        <v>769649.1</v>
      </c>
      <c r="F17" s="6">
        <f t="shared" ref="F17:F37" si="2">E17/D17</f>
        <v>0.13588965319980648</v>
      </c>
      <c r="G17" s="14"/>
      <c r="H17" s="14"/>
      <c r="I17" s="14"/>
      <c r="J17" s="14"/>
    </row>
    <row r="18" spans="1:10" x14ac:dyDescent="0.2">
      <c r="A18" s="54"/>
      <c r="B18" s="8" t="s">
        <v>20</v>
      </c>
      <c r="C18" s="3" t="s">
        <v>6</v>
      </c>
      <c r="D18" s="4">
        <f>'Execução - LOA 2020'!D37</f>
        <v>5663781</v>
      </c>
      <c r="E18" s="4">
        <f>'Execução - LOA 2020'!E37</f>
        <v>1081496.68</v>
      </c>
      <c r="F18" s="6">
        <f t="shared" si="2"/>
        <v>0.19094959356655913</v>
      </c>
    </row>
    <row r="19" spans="1:10" x14ac:dyDescent="0.2">
      <c r="A19" s="55"/>
      <c r="B19" s="8"/>
      <c r="C19" s="3" t="s">
        <v>6</v>
      </c>
      <c r="D19" s="4">
        <f>SUM(D17:D18)</f>
        <v>11327561</v>
      </c>
      <c r="E19" s="4">
        <f>SUM(E17:E18)</f>
        <v>1851145.7799999998</v>
      </c>
      <c r="F19" s="6">
        <f>E19/D19</f>
        <v>0.16341962581353567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3" t="s">
        <v>21</v>
      </c>
      <c r="B21" s="8" t="s">
        <v>22</v>
      </c>
      <c r="C21" s="3" t="s">
        <v>6</v>
      </c>
      <c r="D21" s="4">
        <f>'Execução - LOA 2020'!D39</f>
        <v>1229457</v>
      </c>
      <c r="E21" s="4">
        <f>'Execução - LOA 2020'!E39</f>
        <v>0</v>
      </c>
      <c r="F21" s="6">
        <f t="shared" si="2"/>
        <v>0</v>
      </c>
    </row>
    <row r="22" spans="1:10" x14ac:dyDescent="0.2">
      <c r="A22" s="54"/>
      <c r="B22" s="8" t="s">
        <v>23</v>
      </c>
      <c r="C22" s="3" t="s">
        <v>6</v>
      </c>
      <c r="D22" s="4">
        <f>'Execução - LOA 2020'!D42</f>
        <v>4820005</v>
      </c>
      <c r="E22" s="4">
        <f>'Execução - LOA 2020'!E42</f>
        <v>3365436.56</v>
      </c>
      <c r="F22" s="6">
        <f t="shared" si="2"/>
        <v>0.69822262839976312</v>
      </c>
    </row>
    <row r="23" spans="1:10" ht="22.5" x14ac:dyDescent="0.2">
      <c r="A23" s="54"/>
      <c r="B23" s="8" t="s">
        <v>24</v>
      </c>
      <c r="C23" s="3" t="s">
        <v>6</v>
      </c>
      <c r="D23" s="4">
        <f>'Execução - LOA 2020'!D45</f>
        <v>4508009</v>
      </c>
      <c r="E23" s="4">
        <f>'Execução - LOA 2020'!E45</f>
        <v>1510825.64</v>
      </c>
      <c r="F23" s="6">
        <f t="shared" si="2"/>
        <v>0.33514255184494973</v>
      </c>
    </row>
    <row r="24" spans="1:10" x14ac:dyDescent="0.2">
      <c r="A24" s="55"/>
      <c r="B24" s="8"/>
      <c r="C24" s="3" t="s">
        <v>6</v>
      </c>
      <c r="D24" s="4">
        <f>SUM(D21:D23)</f>
        <v>10557471</v>
      </c>
      <c r="E24" s="4">
        <f>SUM(E21:E23)</f>
        <v>4876262.2</v>
      </c>
      <c r="F24" s="6">
        <f t="shared" si="2"/>
        <v>0.46187786828872179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3" t="s">
        <v>25</v>
      </c>
      <c r="B26" s="8" t="s">
        <v>26</v>
      </c>
      <c r="C26" s="3" t="s">
        <v>6</v>
      </c>
      <c r="D26" s="4">
        <f>'Execução - LOA 2020'!D48</f>
        <v>23583772</v>
      </c>
      <c r="E26" s="4">
        <f>'Execução - LOA 2020'!E48</f>
        <v>13802437.439999999</v>
      </c>
      <c r="F26" s="6">
        <f t="shared" si="2"/>
        <v>0.58525147885588447</v>
      </c>
    </row>
    <row r="27" spans="1:10" ht="22.5" x14ac:dyDescent="0.2">
      <c r="A27" s="54"/>
      <c r="B27" s="8" t="s">
        <v>27</v>
      </c>
      <c r="C27" s="3" t="s">
        <v>6</v>
      </c>
      <c r="D27" s="4">
        <f>'Execução - LOA 2020'!D50</f>
        <v>15349800</v>
      </c>
      <c r="E27" s="4">
        <f>'Execução - LOA 2020'!E50</f>
        <v>10186508.800000001</v>
      </c>
      <c r="F27" s="6">
        <f t="shared" si="2"/>
        <v>0.66362485504697133</v>
      </c>
    </row>
    <row r="28" spans="1:10" x14ac:dyDescent="0.2">
      <c r="A28" s="54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156147709.68000001</v>
      </c>
      <c r="F28" s="6">
        <f t="shared" si="2"/>
        <v>0.49599798459547112</v>
      </c>
    </row>
    <row r="29" spans="1:10" ht="22.5" x14ac:dyDescent="0.2">
      <c r="A29" s="54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5800761.1399999997</v>
      </c>
      <c r="F29" s="6">
        <f t="shared" si="2"/>
        <v>0.36407922981487933</v>
      </c>
    </row>
    <row r="30" spans="1:10" ht="22.5" x14ac:dyDescent="0.2">
      <c r="A30" s="54"/>
      <c r="B30" s="8" t="s">
        <v>30</v>
      </c>
      <c r="C30" s="3" t="s">
        <v>6</v>
      </c>
      <c r="D30" s="4">
        <f>'Execução - LOA 2020'!D56</f>
        <v>732423</v>
      </c>
      <c r="E30" s="4">
        <f>'Execução - LOA 2020'!E56</f>
        <v>30088.18</v>
      </c>
      <c r="F30" s="6">
        <f t="shared" si="2"/>
        <v>4.1080331993943391E-2</v>
      </c>
    </row>
    <row r="31" spans="1:10" x14ac:dyDescent="0.2">
      <c r="A31" s="55"/>
      <c r="B31" s="8"/>
      <c r="C31" s="3" t="s">
        <v>6</v>
      </c>
      <c r="D31" s="22">
        <f>SUM(D26:D30)</f>
        <v>370413894</v>
      </c>
      <c r="E31" s="22">
        <f>SUM(E26:E30)</f>
        <v>185967505.24000001</v>
      </c>
      <c r="F31" s="6">
        <f t="shared" si="2"/>
        <v>0.5020532659609146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3" t="s">
        <v>2</v>
      </c>
      <c r="B33" s="8"/>
      <c r="C33" s="3"/>
      <c r="D33" s="4">
        <f>D8</f>
        <v>9981200</v>
      </c>
      <c r="E33" s="4">
        <f>E8</f>
        <v>2774221.61</v>
      </c>
      <c r="F33" s="6">
        <f t="shared" si="2"/>
        <v>0.27794469703041719</v>
      </c>
    </row>
    <row r="34" spans="1:6" x14ac:dyDescent="0.2">
      <c r="A34" s="23" t="s">
        <v>10</v>
      </c>
      <c r="B34" s="8"/>
      <c r="C34" s="3"/>
      <c r="D34" s="4">
        <f>D15</f>
        <v>21474920</v>
      </c>
      <c r="E34" s="4">
        <f>E15</f>
        <v>2489476.7199999997</v>
      </c>
      <c r="F34" s="6">
        <f t="shared" si="2"/>
        <v>0.11592484256053107</v>
      </c>
    </row>
    <row r="35" spans="1:6" x14ac:dyDescent="0.2">
      <c r="A35" s="23" t="s">
        <v>17</v>
      </c>
      <c r="B35" s="8"/>
      <c r="C35" s="3"/>
      <c r="D35" s="4">
        <f>D19</f>
        <v>11327561</v>
      </c>
      <c r="E35" s="4">
        <f>E19</f>
        <v>1851145.7799999998</v>
      </c>
      <c r="F35" s="6">
        <f t="shared" si="2"/>
        <v>0.16341962581353567</v>
      </c>
    </row>
    <row r="36" spans="1:6" x14ac:dyDescent="0.2">
      <c r="A36" s="23" t="s">
        <v>21</v>
      </c>
      <c r="B36" s="8"/>
      <c r="C36" s="3"/>
      <c r="D36" s="4">
        <f>D24</f>
        <v>10557471</v>
      </c>
      <c r="E36" s="4">
        <f>E24</f>
        <v>4876262.2</v>
      </c>
      <c r="F36" s="6">
        <f t="shared" si="2"/>
        <v>0.46187786828872179</v>
      </c>
    </row>
    <row r="37" spans="1:6" x14ac:dyDescent="0.2">
      <c r="A37" s="23" t="s">
        <v>25</v>
      </c>
      <c r="B37" s="8"/>
      <c r="C37" s="3"/>
      <c r="D37" s="4">
        <f>D31</f>
        <v>370413894</v>
      </c>
      <c r="E37" s="4">
        <f>E31</f>
        <v>185967505.24000001</v>
      </c>
      <c r="F37" s="6">
        <f t="shared" si="2"/>
        <v>0.5020532659609146</v>
      </c>
    </row>
    <row r="39" spans="1:6" x14ac:dyDescent="0.2">
      <c r="D39" s="40">
        <f>SUM(D33:D37)</f>
        <v>423755046</v>
      </c>
      <c r="E39" s="40">
        <f>SUM(E33:E37)</f>
        <v>197958611.55000001</v>
      </c>
      <c r="F39" s="5">
        <f>E39/D39</f>
        <v>0.46715340246355441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2020-05-28T14:14:55Z</dcterms:modified>
</cp:coreProperties>
</file>