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Gráficos" sheetId="3" r:id="rId2"/>
    <sheet name="Dados Gráficos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F13" i="2" s="1"/>
  <c r="D13" i="2"/>
  <c r="E12" i="2"/>
  <c r="F12" i="2" s="1"/>
  <c r="D7" i="2"/>
  <c r="D6" i="2"/>
  <c r="D5" i="2"/>
  <c r="D4" i="2"/>
  <c r="D8" i="2" s="1"/>
  <c r="D3" i="2"/>
  <c r="E14" i="2"/>
  <c r="F14" i="2" s="1"/>
  <c r="D14" i="2"/>
  <c r="D12" i="2"/>
  <c r="D11" i="2"/>
  <c r="D10" i="2"/>
  <c r="E10" i="2"/>
  <c r="F10" i="2" s="1"/>
  <c r="E11" i="2"/>
  <c r="F11" i="2" s="1"/>
  <c r="D15" i="2" l="1"/>
  <c r="E15" i="2"/>
  <c r="F15" i="2" s="1"/>
  <c r="E7" i="2"/>
  <c r="F7" i="2" s="1"/>
  <c r="E6" i="2" l="1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F3" i="2" l="1"/>
  <c r="E8" i="2"/>
  <c r="F8" i="2" s="1"/>
  <c r="E19" i="2"/>
  <c r="E35" i="2" s="1"/>
  <c r="D31" i="2"/>
  <c r="D37" i="2" s="1"/>
  <c r="D34" i="2"/>
  <c r="D19" i="2"/>
  <c r="D35" i="2" s="1"/>
  <c r="E31" i="2"/>
  <c r="E37" i="2" s="1"/>
  <c r="E24" i="2"/>
  <c r="E36" i="2" s="1"/>
  <c r="D24" i="2"/>
  <c r="D36" i="2" s="1"/>
  <c r="E34" i="2"/>
  <c r="D33" i="2"/>
  <c r="E33" i="2"/>
  <c r="F29" i="2"/>
  <c r="F17" i="2"/>
  <c r="F18" i="2"/>
  <c r="F26" i="2"/>
  <c r="F30" i="2"/>
  <c r="F21" i="2"/>
  <c r="F27" i="2"/>
  <c r="F22" i="2"/>
  <c r="F28" i="2"/>
  <c r="F23" i="2"/>
  <c r="F33" i="2" l="1"/>
  <c r="F34" i="2"/>
  <c r="F36" i="2"/>
  <c r="F35" i="2"/>
  <c r="F37" i="2"/>
  <c r="F31" i="2"/>
  <c r="F19" i="2"/>
  <c r="F24" i="2"/>
</calcChain>
</file>

<file path=xl/sharedStrings.xml><?xml version="1.0" encoding="utf-8"?>
<sst xmlns="http://schemas.openxmlformats.org/spreadsheetml/2006/main" count="180" uniqueCount="41">
  <si>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</si>
  <si>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</si>
  <si>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</si>
  <si>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</si>
  <si>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</si>
  <si>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</si>
  <si>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</si>
  <si>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</si>
  <si>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</si>
  <si>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</si>
  <si>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</si>
  <si>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</si>
  <si>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</si>
  <si>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</si>
  <si>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</si>
  <si>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</si>
  <si>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</si>
  <si>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</si>
  <si>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</si>
  <si>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</si>
  <si>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</si>
  <si>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</si>
  <si>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</si>
  <si>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</si>
  <si>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</si>
  <si>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</si>
  <si>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</si>
  <si>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</si>
  <si>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</si>
  <si>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</si>
  <si>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</si>
  <si>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</si>
  <si>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</si>
  <si>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</si>
  <si>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</si>
  <si>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</si>
  <si>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</si>
  <si>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EXECUTADO</t>
  </si>
  <si>
    <t>20LC:LEVANTAMENTO GEOLOGICO, OCEANOGRAFICO E AMBIENTAL DO POTEN</t>
  </si>
  <si>
    <t>21BB:PESQUISA, DESENVOLVIMENTO E INOVACAO NAS GEOCIENCIAS E</t>
  </si>
  <si>
    <t>Execução Orçamentária - Diretorias e Ações Mai/20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</si>
</sst>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8" fillId="4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4" borderId="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164" fontId="8" fillId="4" borderId="9" xfId="0" applyNumberFormat="1" applyFont="1" applyFill="1" applyBorder="1" applyAlignment="1">
      <alignment horizontal="right" vertical="center"/>
    </xf>
    <xf numFmtId="164" fontId="8" fillId="4" borderId="10" xfId="0" applyNumberFormat="1" applyFont="1" applyFill="1" applyBorder="1" applyAlignment="1">
      <alignment horizontal="right" vertical="center"/>
    </xf>
    <xf numFmtId="164" fontId="8" fillId="4" borderId="12" xfId="0" applyNumberFormat="1" applyFont="1" applyFill="1" applyBorder="1" applyAlignment="1">
      <alignment horizontal="right" vertical="center"/>
    </xf>
    <xf numFmtId="164" fontId="6" fillId="3" borderId="12" xfId="0" applyNumberFormat="1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left" vertical="center"/>
    </xf>
    <xf numFmtId="164" fontId="6" fillId="3" borderId="14" xfId="0" applyNumberFormat="1" applyFont="1" applyFill="1" applyBorder="1" applyAlignment="1">
      <alignment horizontal="right" vertical="center"/>
    </xf>
    <xf numFmtId="164" fontId="6" fillId="3" borderId="1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6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right" vertical="center"/>
    </xf>
    <xf numFmtId="164" fontId="6" fillId="3" borderId="7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Gráficos'!$F$10</c:f>
              <c:numCache>
                <c:formatCode>0.00%</c:formatCode>
                <c:ptCount val="1"/>
                <c:pt idx="0">
                  <c:v>4.3221293000000001E-2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79B-AA27-61FE23376FEB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Gráficos'!$F$11</c:f>
              <c:numCache>
                <c:formatCode>0.00%</c:formatCode>
                <c:ptCount val="1"/>
                <c:pt idx="0">
                  <c:v>0.13000867939550095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8-479B-AA27-61FE23376FEB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Gráficos'!$F$12</c:f>
              <c:numCache>
                <c:formatCode>0.00%</c:formatCode>
                <c:ptCount val="1"/>
                <c:pt idx="0">
                  <c:v>0.17601545683776573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8-479B-AA27-61FE23376FEB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Gráficos'!$F$13</c:f>
              <c:numCache>
                <c:formatCode>0.00%</c:formatCode>
                <c:ptCount val="1"/>
                <c:pt idx="0">
                  <c:v>0.1545356339532668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8-479B-AA27-61FE23376FEB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Gráficos'!$F$14</c:f>
              <c:numCache>
                <c:formatCode>0.00%</c:formatCode>
                <c:ptCount val="1"/>
                <c:pt idx="0">
                  <c:v>0.28810017117333647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8-479B-AA27-61FE2337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5482213659462782E-2"/>
          <c:w val="0.36315883366141732"/>
          <c:h val="0.9645177863405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Gráficos'!$F$17</c:f>
              <c:numCache>
                <c:formatCode>0.00%</c:formatCode>
                <c:ptCount val="1"/>
                <c:pt idx="0">
                  <c:v>0.13152786478288353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0-40B8-832A-B718F85DE115}"/>
            </c:ext>
          </c:extLst>
        </c:ser>
        <c:ser>
          <c:idx val="2"/>
          <c:order val="2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Gráficos'!$F$18</c:f>
              <c:numCache>
                <c:formatCode>0.00%</c:formatCode>
                <c:ptCount val="1"/>
                <c:pt idx="0">
                  <c:v>0.18439335842964266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0-40B8-832A-B718F85D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'Dados Gráficos'!$F$16</c15:sqref>
                        </c15:formulaRef>
                      </c:ext>
                    </c:extLst>
                    <c:strCache>
                      <c:ptCount val="1"/>
                      <c:pt idx="0">
                        <c:v>EXECUTADO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C0-40B8-832A-B718F85DE115}"/>
                  </c:ext>
                </c:extLst>
              </c15:ser>
            </c15:filteredBarSeries>
          </c:ext>
        </c:extLst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1.08818316529622E-2"/>
          <c:w val="0.34117504542701393"/>
          <c:h val="0.98911778094158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2E5-BCB8-50A68A9EBA8F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Gráficos'!$F$22</c:f>
              <c:numCache>
                <c:formatCode>0.00%</c:formatCode>
                <c:ptCount val="1"/>
                <c:pt idx="0">
                  <c:v>0.66050104927277042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2E5-BCB8-50A68A9EBA8F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Gráficos'!$F$23</c:f>
              <c:numCache>
                <c:formatCode>0.00%</c:formatCode>
                <c:ptCount val="1"/>
                <c:pt idx="0">
                  <c:v>0.32796404576832039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2E5-BCB8-50A68A9E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1.0972286552416244E-2"/>
          <c:w val="0.35615369996558649"/>
          <c:h val="0.98902732746641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Gráficos'!$F$26</c:f>
              <c:numCache>
                <c:formatCode>0.00%</c:formatCode>
                <c:ptCount val="1"/>
                <c:pt idx="0">
                  <c:v>0.55698613648401962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DD3-416A-A3D6-68EABAA74F87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Gráficos'!$F$27</c:f>
              <c:numCache>
                <c:formatCode>0.00%</c:formatCode>
                <c:ptCount val="1"/>
                <c:pt idx="0">
                  <c:v>0.66209258752557043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3-416A-A3D6-68EABAA74F87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Gráficos'!$F$28</c:f>
              <c:numCache>
                <c:formatCode>0.00%</c:formatCode>
                <c:ptCount val="1"/>
                <c:pt idx="0">
                  <c:v>0.47483321857288913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3-416A-A3D6-68EABAA74F87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Gráficos'!$F$29</c:f>
              <c:numCache>
                <c:formatCode>0.00%</c:formatCode>
                <c:ptCount val="1"/>
                <c:pt idx="0">
                  <c:v>0.35855351723742301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3-416A-A3D6-68EABAA74F87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Gráficos'!$F$30</c:f>
              <c:numCache>
                <c:formatCode>0.00%</c:formatCode>
                <c:ptCount val="1"/>
                <c:pt idx="0">
                  <c:v>3.7874534251382055E-2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3-416A-A3D6-68EABAA7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1.0277134475837578E-2"/>
          <c:w val="0.35682154513294534"/>
          <c:h val="0.98972286552416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</c:f>
              <c:numCache>
                <c:formatCode>0.00%</c:formatCode>
                <c:ptCount val="1"/>
                <c:pt idx="0">
                  <c:v>0.39540126060013042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9-43C3-B99F-37468580A6FE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Gráficos'!$F$4</c:f>
              <c:numCache>
                <c:formatCode>0.00%</c:formatCode>
                <c:ptCount val="1"/>
                <c:pt idx="0">
                  <c:v>0.69564883333333338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2E2-404A-AC5E-7E3D3C43F141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Gráficos'!$F$5</c:f>
              <c:numCache>
                <c:formatCode>0.00%</c:formatCode>
                <c:ptCount val="1"/>
                <c:pt idx="0">
                  <c:v>0.31205752936343828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2E2-404A-AC5E-7E3D3C43F141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Gráficos'!$F$6</c:f>
              <c:numCache>
                <c:formatCode>0.00%</c:formatCode>
                <c:ptCount val="1"/>
                <c:pt idx="0">
                  <c:v>4.3261438109878217E-2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E2-404A-AC5E-7E3D3C43F141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Gráficos'!$F$7</c:f>
              <c:numCache>
                <c:formatCode>0.00%</c:formatCode>
                <c:ptCount val="1"/>
                <c:pt idx="0">
                  <c:v>7.3201669035607306E-2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E2-404A-AC5E-7E3D3C43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7.5880473099858301E-3"/>
          <c:w val="0.36197916666666669"/>
          <c:h val="0.9874529700523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Gráficos'!$F$33</c:f>
              <c:numCache>
                <c:formatCode>0.00%</c:formatCode>
                <c:ptCount val="1"/>
                <c:pt idx="0">
                  <c:v>0.27567144832284696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F0-4956-B0C9-8461847F8396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Gráficos'!$F$34</c:f>
              <c:numCache>
                <c:formatCode>0.00%</c:formatCode>
                <c:ptCount val="1"/>
                <c:pt idx="0">
                  <c:v>0.10705279926537563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0-4956-B0C9-8461847F8396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Gráficos'!$F$35</c:f>
              <c:numCache>
                <c:formatCode>0.00%</c:formatCode>
                <c:ptCount val="1"/>
                <c:pt idx="0">
                  <c:v>0.15796061393975278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0-4956-B0C9-8461847F8396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Gráficos'!$F$36</c:f>
              <c:numCache>
                <c:formatCode>0.00%</c:formatCode>
                <c:ptCount val="1"/>
                <c:pt idx="0">
                  <c:v>0.44159091036101361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0-4956-B0C9-8461847F8396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Gráficos'!$F$37</c:f>
              <c:numCache>
                <c:formatCode>0.00%</c:formatCode>
                <c:ptCount val="1"/>
                <c:pt idx="0">
                  <c:v>0.48195817441448346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0-4956-B0C9-8461847F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0.10356135170603673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9</xdr:col>
      <xdr:colOff>9525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18</xdr:row>
      <xdr:rowOff>0</xdr:rowOff>
    </xdr:from>
    <xdr:to>
      <xdr:col>17</xdr:col>
      <xdr:colOff>609599</xdr:colOff>
      <xdr:row>34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17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35</xdr:row>
      <xdr:rowOff>0</xdr:rowOff>
    </xdr:from>
    <xdr:to>
      <xdr:col>18</xdr:col>
      <xdr:colOff>1</xdr:colOff>
      <xdr:row>51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0" sqref="K10"/>
    </sheetView>
  </sheetViews>
  <sheetFormatPr defaultRowHeight="12.75" x14ac:dyDescent="0.2"/>
  <cols>
    <col min="1" max="1" width="12.7109375" style="35" customWidth="1"/>
    <col min="2" max="2" width="28.7109375" customWidth="1"/>
    <col min="3" max="3" width="20.5703125" customWidth="1"/>
    <col min="4" max="7" width="14.28515625" customWidth="1"/>
  </cols>
  <sheetData>
    <row r="1" spans="1:7" ht="22.5" x14ac:dyDescent="0.2">
      <c r="B1" s="17" t="s">
        <v>40</v>
      </c>
    </row>
    <row r="2" spans="1:7" ht="13.5" thickBot="1" x14ac:dyDescent="0.25"/>
    <row r="3" spans="1:7" ht="45" customHeight="1" x14ac:dyDescent="0.2">
      <c r="A3" s="40" t="s">
        <v>32</v>
      </c>
      <c r="B3" s="42" t="s">
        <v>36</v>
      </c>
      <c r="C3" s="42" t="s">
        <v>1</v>
      </c>
      <c r="D3" s="49" t="s">
        <v>0</v>
      </c>
      <c r="E3" s="49" t="s">
        <v>33</v>
      </c>
      <c r="F3" s="49" t="s">
        <v>34</v>
      </c>
      <c r="G3" s="49" t="s">
        <v>35</v>
      </c>
    </row>
    <row r="4" spans="1:7" ht="13.5" thickBot="1" x14ac:dyDescent="0.25">
      <c r="A4" s="41"/>
      <c r="B4" s="43"/>
      <c r="C4" s="43"/>
      <c r="D4" s="50"/>
      <c r="E4" s="50"/>
      <c r="F4" s="50"/>
      <c r="G4" s="50"/>
    </row>
    <row r="5" spans="1:7" ht="22.5" x14ac:dyDescent="0.2">
      <c r="A5" s="46" t="s">
        <v>2</v>
      </c>
      <c r="B5" s="51" t="s">
        <v>3</v>
      </c>
      <c r="C5" s="27" t="s">
        <v>4</v>
      </c>
      <c r="D5" s="28">
        <v>1832000</v>
      </c>
      <c r="E5" s="28">
        <v>3463.95</v>
      </c>
      <c r="F5" s="28">
        <v>3463.95</v>
      </c>
      <c r="G5" s="29">
        <v>3463.95</v>
      </c>
    </row>
    <row r="6" spans="1:7" ht="22.5" x14ac:dyDescent="0.2">
      <c r="A6" s="47"/>
      <c r="B6" s="44"/>
      <c r="C6" s="26" t="s">
        <v>5</v>
      </c>
      <c r="D6" s="18">
        <v>4300000</v>
      </c>
      <c r="E6" s="18">
        <v>2421136.58</v>
      </c>
      <c r="F6" s="18">
        <v>2421136.58</v>
      </c>
      <c r="G6" s="30">
        <v>2421136.58</v>
      </c>
    </row>
    <row r="7" spans="1:7" x14ac:dyDescent="0.2">
      <c r="A7" s="47"/>
      <c r="B7" s="44"/>
      <c r="C7" s="19" t="s">
        <v>6</v>
      </c>
      <c r="D7" s="20">
        <v>6132000</v>
      </c>
      <c r="E7" s="20">
        <v>2424600.5299999998</v>
      </c>
      <c r="F7" s="20">
        <v>2424600.5299999998</v>
      </c>
      <c r="G7" s="31">
        <v>2424600.5299999998</v>
      </c>
    </row>
    <row r="8" spans="1:7" ht="22.5" customHeight="1" x14ac:dyDescent="0.2">
      <c r="A8" s="47"/>
      <c r="B8" s="44" t="s">
        <v>7</v>
      </c>
      <c r="C8" s="26" t="s">
        <v>4</v>
      </c>
      <c r="D8" s="18">
        <v>120000</v>
      </c>
      <c r="E8" s="18">
        <v>83477.86</v>
      </c>
      <c r="F8" s="18">
        <v>81270.75</v>
      </c>
      <c r="G8" s="30">
        <v>81270.75</v>
      </c>
    </row>
    <row r="9" spans="1:7" x14ac:dyDescent="0.2">
      <c r="A9" s="47"/>
      <c r="B9" s="44"/>
      <c r="C9" s="19" t="s">
        <v>6</v>
      </c>
      <c r="D9" s="20">
        <v>120000</v>
      </c>
      <c r="E9" s="20">
        <v>83477.86</v>
      </c>
      <c r="F9" s="20">
        <v>81270.75</v>
      </c>
      <c r="G9" s="31">
        <v>81270.75</v>
      </c>
    </row>
    <row r="10" spans="1:7" ht="22.5" customHeight="1" x14ac:dyDescent="0.2">
      <c r="A10" s="47"/>
      <c r="B10" s="44" t="s">
        <v>8</v>
      </c>
      <c r="C10" s="26" t="s">
        <v>4</v>
      </c>
      <c r="D10" s="18">
        <v>287262</v>
      </c>
      <c r="E10" s="18">
        <v>89642.27</v>
      </c>
      <c r="F10" s="18">
        <v>89642.27</v>
      </c>
      <c r="G10" s="30">
        <v>89642.27</v>
      </c>
    </row>
    <row r="11" spans="1:7" x14ac:dyDescent="0.2">
      <c r="A11" s="47"/>
      <c r="B11" s="44"/>
      <c r="C11" s="19" t="s">
        <v>6</v>
      </c>
      <c r="D11" s="20">
        <v>287262</v>
      </c>
      <c r="E11" s="20">
        <v>89642.27</v>
      </c>
      <c r="F11" s="20">
        <v>89642.27</v>
      </c>
      <c r="G11" s="31">
        <v>89642.27</v>
      </c>
    </row>
    <row r="12" spans="1:7" ht="22.5" customHeight="1" x14ac:dyDescent="0.2">
      <c r="A12" s="47"/>
      <c r="B12" s="44" t="s">
        <v>18</v>
      </c>
      <c r="C12" s="26" t="s">
        <v>12</v>
      </c>
      <c r="D12" s="18">
        <v>278139</v>
      </c>
      <c r="E12" s="18"/>
      <c r="F12" s="18"/>
      <c r="G12" s="30"/>
    </row>
    <row r="13" spans="1:7" ht="22.5" x14ac:dyDescent="0.2">
      <c r="A13" s="47"/>
      <c r="B13" s="44"/>
      <c r="C13" s="26" t="s">
        <v>4</v>
      </c>
      <c r="D13" s="18">
        <v>2999872</v>
      </c>
      <c r="E13" s="18">
        <v>141811.47</v>
      </c>
      <c r="F13" s="18">
        <v>133134.54</v>
      </c>
      <c r="G13" s="30">
        <v>124646</v>
      </c>
    </row>
    <row r="14" spans="1:7" ht="12.75" customHeight="1" x14ac:dyDescent="0.2">
      <c r="A14" s="47"/>
      <c r="B14" s="44"/>
      <c r="C14" s="19" t="s">
        <v>6</v>
      </c>
      <c r="D14" s="20">
        <v>3278011</v>
      </c>
      <c r="E14" s="20">
        <v>141811.47</v>
      </c>
      <c r="F14" s="20">
        <v>133134.54</v>
      </c>
      <c r="G14" s="31">
        <v>124646</v>
      </c>
    </row>
    <row r="15" spans="1:7" ht="22.5" customHeight="1" x14ac:dyDescent="0.2">
      <c r="A15" s="47"/>
      <c r="B15" s="44" t="s">
        <v>9</v>
      </c>
      <c r="C15" s="26" t="s">
        <v>4</v>
      </c>
      <c r="D15" s="18">
        <v>163927</v>
      </c>
      <c r="E15" s="18">
        <v>11999.73</v>
      </c>
      <c r="F15" s="18">
        <v>11510.25</v>
      </c>
      <c r="G15" s="30">
        <v>9607.9699999999993</v>
      </c>
    </row>
    <row r="16" spans="1:7" ht="13.5" thickBot="1" x14ac:dyDescent="0.25">
      <c r="A16" s="48"/>
      <c r="B16" s="45"/>
      <c r="C16" s="32" t="s">
        <v>6</v>
      </c>
      <c r="D16" s="33">
        <v>163927</v>
      </c>
      <c r="E16" s="33">
        <v>11999.73</v>
      </c>
      <c r="F16" s="33">
        <v>11510.25</v>
      </c>
      <c r="G16" s="34">
        <v>9607.9699999999993</v>
      </c>
    </row>
    <row r="17" spans="1:7" ht="12.75" customHeight="1" x14ac:dyDescent="0.2">
      <c r="A17" s="46" t="s">
        <v>10</v>
      </c>
      <c r="B17" s="51" t="s">
        <v>11</v>
      </c>
      <c r="C17" s="27" t="s">
        <v>12</v>
      </c>
      <c r="D17" s="28">
        <v>126315</v>
      </c>
      <c r="E17" s="28">
        <v>11951.8</v>
      </c>
      <c r="F17" s="28">
        <v>9667</v>
      </c>
      <c r="G17" s="29">
        <v>9101.48</v>
      </c>
    </row>
    <row r="18" spans="1:7" ht="22.5" x14ac:dyDescent="0.2">
      <c r="A18" s="47"/>
      <c r="B18" s="44"/>
      <c r="C18" s="26" t="s">
        <v>4</v>
      </c>
      <c r="D18" s="18">
        <v>9873685</v>
      </c>
      <c r="E18" s="18">
        <v>420261.13</v>
      </c>
      <c r="F18" s="18">
        <v>315434.51</v>
      </c>
      <c r="G18" s="30">
        <v>297611.96000000002</v>
      </c>
    </row>
    <row r="19" spans="1:7" x14ac:dyDescent="0.2">
      <c r="A19" s="47"/>
      <c r="B19" s="44"/>
      <c r="C19" s="19" t="s">
        <v>6</v>
      </c>
      <c r="D19" s="20">
        <v>10000000</v>
      </c>
      <c r="E19" s="20">
        <v>432212.93</v>
      </c>
      <c r="F19" s="20">
        <v>325101.51</v>
      </c>
      <c r="G19" s="31">
        <v>306713.44</v>
      </c>
    </row>
    <row r="20" spans="1:7" ht="12.75" customHeight="1" x14ac:dyDescent="0.2">
      <c r="A20" s="47"/>
      <c r="B20" s="44" t="s">
        <v>13</v>
      </c>
      <c r="C20" s="26" t="s">
        <v>12</v>
      </c>
      <c r="D20" s="18">
        <v>475347</v>
      </c>
      <c r="E20" s="18"/>
      <c r="F20" s="18"/>
      <c r="G20" s="30"/>
    </row>
    <row r="21" spans="1:7" ht="22.5" x14ac:dyDescent="0.2">
      <c r="A21" s="47"/>
      <c r="B21" s="44"/>
      <c r="C21" s="26" t="s">
        <v>4</v>
      </c>
      <c r="D21" s="18">
        <v>3049092</v>
      </c>
      <c r="E21" s="18">
        <v>458207.66</v>
      </c>
      <c r="F21" s="18">
        <v>327559.28000000003</v>
      </c>
      <c r="G21" s="30">
        <v>287024.88</v>
      </c>
    </row>
    <row r="22" spans="1:7" x14ac:dyDescent="0.2">
      <c r="A22" s="47"/>
      <c r="B22" s="44"/>
      <c r="C22" s="19" t="s">
        <v>6</v>
      </c>
      <c r="D22" s="20">
        <v>3524439</v>
      </c>
      <c r="E22" s="20">
        <v>458207.66</v>
      </c>
      <c r="F22" s="20">
        <v>327559.28000000003</v>
      </c>
      <c r="G22" s="31">
        <v>287024.88</v>
      </c>
    </row>
    <row r="23" spans="1:7" ht="12.75" customHeight="1" x14ac:dyDescent="0.2">
      <c r="A23" s="47"/>
      <c r="B23" s="44" t="s">
        <v>14</v>
      </c>
      <c r="C23" s="26" t="s">
        <v>12</v>
      </c>
      <c r="D23" s="18">
        <v>81964</v>
      </c>
      <c r="E23" s="18">
        <v>4874.42</v>
      </c>
      <c r="F23" s="18"/>
      <c r="G23" s="30"/>
    </row>
    <row r="24" spans="1:7" ht="22.5" x14ac:dyDescent="0.2">
      <c r="A24" s="47"/>
      <c r="B24" s="44"/>
      <c r="C24" s="26" t="s">
        <v>4</v>
      </c>
      <c r="D24" s="18">
        <v>3196585</v>
      </c>
      <c r="E24" s="18">
        <v>572200.88</v>
      </c>
      <c r="F24" s="18">
        <v>260915.33</v>
      </c>
      <c r="G24" s="30">
        <v>217060.62</v>
      </c>
    </row>
    <row r="25" spans="1:7" x14ac:dyDescent="0.2">
      <c r="A25" s="47"/>
      <c r="B25" s="44"/>
      <c r="C25" s="19" t="s">
        <v>6</v>
      </c>
      <c r="D25" s="20">
        <v>3278549</v>
      </c>
      <c r="E25" s="20">
        <v>577075.30000000005</v>
      </c>
      <c r="F25" s="20">
        <v>260915.33</v>
      </c>
      <c r="G25" s="31">
        <v>217060.62</v>
      </c>
    </row>
    <row r="26" spans="1:7" ht="12.75" customHeight="1" x14ac:dyDescent="0.2">
      <c r="A26" s="47"/>
      <c r="B26" s="44" t="s">
        <v>15</v>
      </c>
      <c r="C26" s="26" t="s">
        <v>12</v>
      </c>
      <c r="D26" s="18">
        <v>409819</v>
      </c>
      <c r="E26" s="18"/>
      <c r="F26" s="18"/>
      <c r="G26" s="30"/>
    </row>
    <row r="27" spans="1:7" ht="22.5" x14ac:dyDescent="0.2">
      <c r="A27" s="47"/>
      <c r="B27" s="44"/>
      <c r="C27" s="26" t="s">
        <v>4</v>
      </c>
      <c r="D27" s="18">
        <v>3442476</v>
      </c>
      <c r="E27" s="18">
        <v>595316.85</v>
      </c>
      <c r="F27" s="18">
        <v>410411.14</v>
      </c>
      <c r="G27" s="30">
        <v>357229.51</v>
      </c>
    </row>
    <row r="28" spans="1:7" x14ac:dyDescent="0.2">
      <c r="A28" s="47"/>
      <c r="B28" s="44"/>
      <c r="C28" s="19" t="s">
        <v>6</v>
      </c>
      <c r="D28" s="20">
        <v>3852295</v>
      </c>
      <c r="E28" s="20">
        <v>595316.85</v>
      </c>
      <c r="F28" s="20">
        <v>410411.14</v>
      </c>
      <c r="G28" s="31">
        <v>357229.51</v>
      </c>
    </row>
    <row r="29" spans="1:7" ht="12.75" customHeight="1" x14ac:dyDescent="0.2">
      <c r="A29" s="47"/>
      <c r="B29" s="44" t="s">
        <v>16</v>
      </c>
      <c r="C29" s="26" t="s">
        <v>12</v>
      </c>
      <c r="D29" s="18">
        <v>24589</v>
      </c>
      <c r="E29" s="18"/>
      <c r="F29" s="18"/>
      <c r="G29" s="30"/>
    </row>
    <row r="30" spans="1:7" ht="22.5" x14ac:dyDescent="0.2">
      <c r="A30" s="47"/>
      <c r="B30" s="44"/>
      <c r="C30" s="26" t="s">
        <v>4</v>
      </c>
      <c r="D30" s="18">
        <v>795048</v>
      </c>
      <c r="E30" s="18">
        <v>236137.56</v>
      </c>
      <c r="F30" s="18">
        <v>42015.85</v>
      </c>
      <c r="G30" s="30">
        <v>33406.97</v>
      </c>
    </row>
    <row r="31" spans="1:7" ht="13.5" thickBot="1" x14ac:dyDescent="0.25">
      <c r="A31" s="48"/>
      <c r="B31" s="45"/>
      <c r="C31" s="32" t="s">
        <v>6</v>
      </c>
      <c r="D31" s="33">
        <v>819637</v>
      </c>
      <c r="E31" s="33">
        <v>236137.56</v>
      </c>
      <c r="F31" s="33">
        <v>42015.85</v>
      </c>
      <c r="G31" s="34">
        <v>33406.97</v>
      </c>
    </row>
    <row r="32" spans="1:7" ht="12.75" customHeight="1" x14ac:dyDescent="0.2">
      <c r="A32" s="46" t="s">
        <v>17</v>
      </c>
      <c r="B32" s="51" t="s">
        <v>19</v>
      </c>
      <c r="C32" s="27" t="s">
        <v>12</v>
      </c>
      <c r="D32" s="28">
        <v>855710</v>
      </c>
      <c r="E32" s="28">
        <v>9990</v>
      </c>
      <c r="F32" s="28">
        <v>4995</v>
      </c>
      <c r="G32" s="29">
        <v>4995</v>
      </c>
    </row>
    <row r="33" spans="1:7" ht="22.5" x14ac:dyDescent="0.2">
      <c r="A33" s="47"/>
      <c r="B33" s="44"/>
      <c r="C33" s="26" t="s">
        <v>4</v>
      </c>
      <c r="D33" s="18">
        <v>4808070</v>
      </c>
      <c r="E33" s="18">
        <v>734954.89</v>
      </c>
      <c r="F33" s="18">
        <v>504040.05</v>
      </c>
      <c r="G33" s="30">
        <v>434705.54</v>
      </c>
    </row>
    <row r="34" spans="1:7" x14ac:dyDescent="0.2">
      <c r="A34" s="47"/>
      <c r="B34" s="44"/>
      <c r="C34" s="19" t="s">
        <v>6</v>
      </c>
      <c r="D34" s="20">
        <v>5663780</v>
      </c>
      <c r="E34" s="20">
        <v>744944.89</v>
      </c>
      <c r="F34" s="20">
        <v>509035.05</v>
      </c>
      <c r="G34" s="31">
        <v>439700.54</v>
      </c>
    </row>
    <row r="35" spans="1:7" ht="12.75" customHeight="1" x14ac:dyDescent="0.2">
      <c r="A35" s="47"/>
      <c r="B35" s="44" t="s">
        <v>20</v>
      </c>
      <c r="C35" s="26" t="s">
        <v>12</v>
      </c>
      <c r="D35" s="18">
        <v>811442</v>
      </c>
      <c r="E35" s="18"/>
      <c r="F35" s="18"/>
      <c r="G35" s="30"/>
    </row>
    <row r="36" spans="1:7" ht="22.5" x14ac:dyDescent="0.2">
      <c r="A36" s="47"/>
      <c r="B36" s="44"/>
      <c r="C36" s="26" t="s">
        <v>4</v>
      </c>
      <c r="D36" s="18">
        <v>4852339</v>
      </c>
      <c r="E36" s="18">
        <v>1044363.6</v>
      </c>
      <c r="F36" s="18">
        <v>789516.05</v>
      </c>
      <c r="G36" s="30">
        <v>768307.75</v>
      </c>
    </row>
    <row r="37" spans="1:7" ht="13.5" thickBot="1" x14ac:dyDescent="0.25">
      <c r="A37" s="48"/>
      <c r="B37" s="45"/>
      <c r="C37" s="32" t="s">
        <v>6</v>
      </c>
      <c r="D37" s="33">
        <v>5663781</v>
      </c>
      <c r="E37" s="33">
        <v>1044363.6</v>
      </c>
      <c r="F37" s="33">
        <v>789516.05</v>
      </c>
      <c r="G37" s="34">
        <v>768307.75</v>
      </c>
    </row>
    <row r="38" spans="1:7" ht="22.5" customHeight="1" x14ac:dyDescent="0.2">
      <c r="A38" s="46" t="s">
        <v>21</v>
      </c>
      <c r="B38" s="51" t="s">
        <v>22</v>
      </c>
      <c r="C38" s="27" t="s">
        <v>4</v>
      </c>
      <c r="D38" s="28">
        <v>1229457</v>
      </c>
      <c r="E38" s="28"/>
      <c r="F38" s="28"/>
      <c r="G38" s="29"/>
    </row>
    <row r="39" spans="1:7" x14ac:dyDescent="0.2">
      <c r="A39" s="47"/>
      <c r="B39" s="44"/>
      <c r="C39" s="19" t="s">
        <v>6</v>
      </c>
      <c r="D39" s="20">
        <v>1229457</v>
      </c>
      <c r="E39" s="20"/>
      <c r="F39" s="20"/>
      <c r="G39" s="31"/>
    </row>
    <row r="40" spans="1:7" ht="12.75" customHeight="1" x14ac:dyDescent="0.2">
      <c r="A40" s="47"/>
      <c r="B40" s="44" t="s">
        <v>23</v>
      </c>
      <c r="C40" s="26" t="s">
        <v>12</v>
      </c>
      <c r="D40" s="18">
        <v>1311420</v>
      </c>
      <c r="E40" s="18">
        <v>21610</v>
      </c>
      <c r="F40" s="18">
        <v>14470</v>
      </c>
      <c r="G40" s="30">
        <v>14470</v>
      </c>
    </row>
    <row r="41" spans="1:7" ht="22.5" x14ac:dyDescent="0.2">
      <c r="A41" s="47"/>
      <c r="B41" s="44"/>
      <c r="C41" s="26" t="s">
        <v>4</v>
      </c>
      <c r="D41" s="18">
        <v>3508585</v>
      </c>
      <c r="E41" s="18">
        <v>3162008.36</v>
      </c>
      <c r="F41" s="18">
        <v>2739407.8</v>
      </c>
      <c r="G41" s="30">
        <v>2473300.91</v>
      </c>
    </row>
    <row r="42" spans="1:7" x14ac:dyDescent="0.2">
      <c r="A42" s="47"/>
      <c r="B42" s="44"/>
      <c r="C42" s="19" t="s">
        <v>6</v>
      </c>
      <c r="D42" s="20">
        <v>4820005</v>
      </c>
      <c r="E42" s="20">
        <v>3183618.36</v>
      </c>
      <c r="F42" s="20">
        <v>2753877.8</v>
      </c>
      <c r="G42" s="31">
        <v>2487770.91</v>
      </c>
    </row>
    <row r="43" spans="1:7" ht="12.75" customHeight="1" x14ac:dyDescent="0.2">
      <c r="A43" s="47"/>
      <c r="B43" s="44" t="s">
        <v>24</v>
      </c>
      <c r="C43" s="26" t="s">
        <v>12</v>
      </c>
      <c r="D43" s="18">
        <v>409819</v>
      </c>
      <c r="E43" s="18">
        <v>280</v>
      </c>
      <c r="F43" s="18"/>
      <c r="G43" s="30"/>
    </row>
    <row r="44" spans="1:7" ht="22.5" x14ac:dyDescent="0.2">
      <c r="A44" s="47"/>
      <c r="B44" s="44"/>
      <c r="C44" s="26" t="s">
        <v>4</v>
      </c>
      <c r="D44" s="18">
        <v>4098190</v>
      </c>
      <c r="E44" s="18">
        <v>1478184.87</v>
      </c>
      <c r="F44" s="18">
        <v>696713.82</v>
      </c>
      <c r="G44" s="30">
        <v>607428.21</v>
      </c>
    </row>
    <row r="45" spans="1:7" ht="13.5" thickBot="1" x14ac:dyDescent="0.25">
      <c r="A45" s="48"/>
      <c r="B45" s="45"/>
      <c r="C45" s="32" t="s">
        <v>6</v>
      </c>
      <c r="D45" s="33">
        <v>4508009</v>
      </c>
      <c r="E45" s="33">
        <v>1478464.87</v>
      </c>
      <c r="F45" s="33">
        <v>696713.82</v>
      </c>
      <c r="G45" s="34">
        <v>607428.21</v>
      </c>
    </row>
    <row r="46" spans="1:7" x14ac:dyDescent="0.2">
      <c r="A46" s="46" t="s">
        <v>25</v>
      </c>
      <c r="B46" s="51" t="s">
        <v>26</v>
      </c>
      <c r="C46" s="27" t="s">
        <v>12</v>
      </c>
      <c r="D46" s="28">
        <v>1229456</v>
      </c>
      <c r="E46" s="28">
        <v>131379.04</v>
      </c>
      <c r="F46" s="28">
        <v>88367.34</v>
      </c>
      <c r="G46" s="29">
        <v>84339.34</v>
      </c>
    </row>
    <row r="47" spans="1:7" ht="22.5" x14ac:dyDescent="0.2">
      <c r="A47" s="47"/>
      <c r="B47" s="44"/>
      <c r="C47" s="26" t="s">
        <v>4</v>
      </c>
      <c r="D47" s="18">
        <v>22354316</v>
      </c>
      <c r="E47" s="18">
        <v>13004455.01</v>
      </c>
      <c r="F47" s="18">
        <v>10064523.189999999</v>
      </c>
      <c r="G47" s="30">
        <v>9337401.8699999992</v>
      </c>
    </row>
    <row r="48" spans="1:7" x14ac:dyDescent="0.2">
      <c r="A48" s="47"/>
      <c r="B48" s="44"/>
      <c r="C48" s="19" t="s">
        <v>6</v>
      </c>
      <c r="D48" s="20">
        <v>23583772</v>
      </c>
      <c r="E48" s="20">
        <v>13135834.050000001</v>
      </c>
      <c r="F48" s="20">
        <v>10152890.529999999</v>
      </c>
      <c r="G48" s="31">
        <v>9421741.2100000009</v>
      </c>
    </row>
    <row r="49" spans="1:7" ht="22.5" customHeight="1" x14ac:dyDescent="0.2">
      <c r="A49" s="47"/>
      <c r="B49" s="44" t="s">
        <v>27</v>
      </c>
      <c r="C49" s="26" t="s">
        <v>4</v>
      </c>
      <c r="D49" s="18">
        <v>15349800</v>
      </c>
      <c r="E49" s="18">
        <v>10162988.800000001</v>
      </c>
      <c r="F49" s="18">
        <v>8686348.5399999991</v>
      </c>
      <c r="G49" s="30">
        <v>8314028.0800000001</v>
      </c>
    </row>
    <row r="50" spans="1:7" x14ac:dyDescent="0.2">
      <c r="A50" s="47"/>
      <c r="B50" s="44"/>
      <c r="C50" s="19" t="s">
        <v>6</v>
      </c>
      <c r="D50" s="20">
        <v>15349800</v>
      </c>
      <c r="E50" s="20">
        <v>10162988.800000001</v>
      </c>
      <c r="F50" s="20">
        <v>8686348.5399999991</v>
      </c>
      <c r="G50" s="31">
        <v>8314028.0800000001</v>
      </c>
    </row>
    <row r="51" spans="1:7" ht="22.5" x14ac:dyDescent="0.2">
      <c r="A51" s="47"/>
      <c r="B51" s="44" t="s">
        <v>28</v>
      </c>
      <c r="C51" s="26" t="s">
        <v>5</v>
      </c>
      <c r="D51" s="18">
        <v>314815210</v>
      </c>
      <c r="E51" s="18">
        <v>149484719.41999999</v>
      </c>
      <c r="F51" s="18">
        <v>116624343.58</v>
      </c>
      <c r="G51" s="30">
        <v>108268597.48</v>
      </c>
    </row>
    <row r="52" spans="1:7" x14ac:dyDescent="0.2">
      <c r="A52" s="47"/>
      <c r="B52" s="44"/>
      <c r="C52" s="19" t="s">
        <v>6</v>
      </c>
      <c r="D52" s="20">
        <v>314815210</v>
      </c>
      <c r="E52" s="20">
        <v>149484719.41999999</v>
      </c>
      <c r="F52" s="20">
        <v>116624343.58</v>
      </c>
      <c r="G52" s="31">
        <v>108268597.48</v>
      </c>
    </row>
    <row r="53" spans="1:7" ht="22.5" customHeight="1" x14ac:dyDescent="0.2">
      <c r="A53" s="47"/>
      <c r="B53" s="44" t="s">
        <v>29</v>
      </c>
      <c r="C53" s="26" t="s">
        <v>4</v>
      </c>
      <c r="D53" s="18">
        <v>15932689</v>
      </c>
      <c r="E53" s="18">
        <v>5712721.6799999997</v>
      </c>
      <c r="F53" s="18">
        <v>5618736.6900000004</v>
      </c>
      <c r="G53" s="30">
        <v>5604217.9900000002</v>
      </c>
    </row>
    <row r="54" spans="1:7" x14ac:dyDescent="0.2">
      <c r="A54" s="47"/>
      <c r="B54" s="44"/>
      <c r="C54" s="19" t="s">
        <v>6</v>
      </c>
      <c r="D54" s="20">
        <v>15932689</v>
      </c>
      <c r="E54" s="20">
        <v>5712721.6799999997</v>
      </c>
      <c r="F54" s="20">
        <v>5618736.6900000004</v>
      </c>
      <c r="G54" s="31">
        <v>5604217.9900000002</v>
      </c>
    </row>
    <row r="55" spans="1:7" ht="22.5" customHeight="1" x14ac:dyDescent="0.2">
      <c r="A55" s="47"/>
      <c r="B55" s="44" t="s">
        <v>30</v>
      </c>
      <c r="C55" s="26" t="s">
        <v>4</v>
      </c>
      <c r="D55" s="18">
        <v>732423</v>
      </c>
      <c r="E55" s="18">
        <v>27740.18</v>
      </c>
      <c r="F55" s="18">
        <v>18452.34</v>
      </c>
      <c r="G55" s="30">
        <v>17202.34</v>
      </c>
    </row>
    <row r="56" spans="1:7" ht="13.5" thickBot="1" x14ac:dyDescent="0.25">
      <c r="A56" s="48"/>
      <c r="B56" s="45"/>
      <c r="C56" s="32" t="s">
        <v>6</v>
      </c>
      <c r="D56" s="33">
        <v>732423</v>
      </c>
      <c r="E56" s="33">
        <v>27740.18</v>
      </c>
      <c r="F56" s="33">
        <v>18452.34</v>
      </c>
      <c r="G56" s="34">
        <v>17202.34</v>
      </c>
    </row>
    <row r="57" spans="1:7" ht="26.25" customHeight="1" thickBot="1" x14ac:dyDescent="0.25">
      <c r="A57" s="37" t="s">
        <v>6</v>
      </c>
      <c r="B57" s="36" t="s">
        <v>31</v>
      </c>
      <c r="C57" s="36" t="s">
        <v>31</v>
      </c>
      <c r="D57" s="39">
        <v>423755046</v>
      </c>
      <c r="E57" s="39">
        <v>190025878.00999999</v>
      </c>
      <c r="F57" s="39">
        <v>149956075.84999999</v>
      </c>
      <c r="G57" s="38">
        <v>139860197.44999999</v>
      </c>
    </row>
  </sheetData>
  <mergeCells count="32">
    <mergeCell ref="A46:A56"/>
    <mergeCell ref="B46:B48"/>
    <mergeCell ref="B49:B50"/>
    <mergeCell ref="B51:B52"/>
    <mergeCell ref="B53:B54"/>
    <mergeCell ref="B55:B56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D3:D4"/>
    <mergeCell ref="E3:E4"/>
    <mergeCell ref="F3:F4"/>
    <mergeCell ref="G3:G4"/>
    <mergeCell ref="B32:B34"/>
    <mergeCell ref="B5:B7"/>
    <mergeCell ref="B8:B9"/>
    <mergeCell ref="B10:B11"/>
    <mergeCell ref="B12:B14"/>
    <mergeCell ref="B15:B16"/>
    <mergeCell ref="A3:A4"/>
    <mergeCell ref="B3:B4"/>
    <mergeCell ref="C3:C4"/>
    <mergeCell ref="B35:B37"/>
    <mergeCell ref="A5:A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V33" sqref="V33"/>
    </sheetView>
  </sheetViews>
  <sheetFormatPr defaultRowHeight="12.75" x14ac:dyDescent="0.2"/>
  <cols>
    <col min="1" max="1" width="0.85546875" customWidth="1"/>
    <col min="10" max="10" width="0.85546875" customWidth="1"/>
    <col min="19" max="19" width="0.85546875" customWidth="1"/>
  </cols>
  <sheetData>
    <row r="1" spans="1:19" ht="27" customHeight="1" x14ac:dyDescent="0.2">
      <c r="A1" s="24"/>
      <c r="F1" s="17" t="s">
        <v>40</v>
      </c>
      <c r="J1" s="25"/>
      <c r="S1" s="24"/>
    </row>
    <row r="2" spans="1:19" x14ac:dyDescent="0.2">
      <c r="A2" s="24"/>
      <c r="J2" s="24"/>
      <c r="S2" s="24"/>
    </row>
    <row r="3" spans="1:19" x14ac:dyDescent="0.2">
      <c r="A3" s="24"/>
      <c r="J3" s="24"/>
      <c r="S3" s="24"/>
    </row>
    <row r="4" spans="1:19" x14ac:dyDescent="0.2">
      <c r="A4" s="24"/>
      <c r="J4" s="24"/>
      <c r="S4" s="24"/>
    </row>
    <row r="5" spans="1:19" x14ac:dyDescent="0.2">
      <c r="A5" s="24"/>
      <c r="J5" s="24"/>
      <c r="S5" s="24"/>
    </row>
    <row r="6" spans="1:19" x14ac:dyDescent="0.2">
      <c r="A6" s="24"/>
      <c r="J6" s="24"/>
      <c r="S6" s="24"/>
    </row>
    <row r="7" spans="1:19" x14ac:dyDescent="0.2">
      <c r="A7" s="24"/>
      <c r="J7" s="24"/>
      <c r="S7" s="24"/>
    </row>
    <row r="8" spans="1:19" x14ac:dyDescent="0.2">
      <c r="A8" s="24"/>
      <c r="J8" s="24"/>
      <c r="S8" s="24"/>
    </row>
    <row r="9" spans="1:19" x14ac:dyDescent="0.2">
      <c r="A9" s="24"/>
      <c r="J9" s="24"/>
      <c r="S9" s="24"/>
    </row>
    <row r="10" spans="1:19" x14ac:dyDescent="0.2">
      <c r="A10" s="24"/>
      <c r="J10" s="24"/>
      <c r="S10" s="24"/>
    </row>
    <row r="11" spans="1:19" x14ac:dyDescent="0.2">
      <c r="A11" s="24"/>
      <c r="J11" s="24"/>
      <c r="S11" s="24"/>
    </row>
    <row r="12" spans="1:19" x14ac:dyDescent="0.2">
      <c r="A12" s="24"/>
      <c r="J12" s="24"/>
      <c r="S12" s="24"/>
    </row>
    <row r="13" spans="1:19" x14ac:dyDescent="0.2">
      <c r="A13" s="24"/>
      <c r="J13" s="24"/>
      <c r="S13" s="24"/>
    </row>
    <row r="14" spans="1:19" x14ac:dyDescent="0.2">
      <c r="A14" s="24"/>
      <c r="J14" s="24"/>
      <c r="S14" s="24"/>
    </row>
    <row r="15" spans="1:19" x14ac:dyDescent="0.2">
      <c r="A15" s="24"/>
      <c r="J15" s="24"/>
      <c r="S15" s="24"/>
    </row>
    <row r="16" spans="1:19" x14ac:dyDescent="0.2">
      <c r="A16" s="24"/>
      <c r="J16" s="24"/>
      <c r="S16" s="24"/>
    </row>
    <row r="17" spans="1:19" x14ac:dyDescent="0.2">
      <c r="A17" s="24"/>
      <c r="J17" s="24"/>
      <c r="S17" s="24"/>
    </row>
    <row r="18" spans="1:19" ht="6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x14ac:dyDescent="0.2">
      <c r="A19" s="24"/>
      <c r="J19" s="24"/>
      <c r="S19" s="24"/>
    </row>
    <row r="20" spans="1:19" x14ac:dyDescent="0.2">
      <c r="A20" s="24"/>
      <c r="J20" s="24"/>
      <c r="S20" s="24"/>
    </row>
    <row r="21" spans="1:19" x14ac:dyDescent="0.2">
      <c r="A21" s="24"/>
      <c r="J21" s="24"/>
      <c r="S21" s="24"/>
    </row>
    <row r="22" spans="1:19" x14ac:dyDescent="0.2">
      <c r="A22" s="24"/>
      <c r="J22" s="24"/>
      <c r="S22" s="24"/>
    </row>
    <row r="23" spans="1:19" x14ac:dyDescent="0.2">
      <c r="A23" s="24"/>
      <c r="J23" s="24"/>
      <c r="S23" s="24"/>
    </row>
    <row r="24" spans="1:19" x14ac:dyDescent="0.2">
      <c r="A24" s="24"/>
      <c r="J24" s="24"/>
      <c r="S24" s="24"/>
    </row>
    <row r="25" spans="1:19" x14ac:dyDescent="0.2">
      <c r="A25" s="24"/>
      <c r="J25" s="24"/>
      <c r="S25" s="24"/>
    </row>
    <row r="26" spans="1:19" x14ac:dyDescent="0.2">
      <c r="A26" s="24"/>
      <c r="J26" s="24"/>
      <c r="S26" s="24"/>
    </row>
    <row r="27" spans="1:19" x14ac:dyDescent="0.2">
      <c r="A27" s="24"/>
      <c r="J27" s="24"/>
      <c r="S27" s="24"/>
    </row>
    <row r="28" spans="1:19" x14ac:dyDescent="0.2">
      <c r="A28" s="24"/>
      <c r="J28" s="24"/>
      <c r="S28" s="24"/>
    </row>
    <row r="29" spans="1:19" x14ac:dyDescent="0.2">
      <c r="A29" s="24"/>
      <c r="J29" s="24"/>
      <c r="S29" s="24"/>
    </row>
    <row r="30" spans="1:19" x14ac:dyDescent="0.2">
      <c r="A30" s="24"/>
      <c r="J30" s="24"/>
      <c r="S30" s="24"/>
    </row>
    <row r="31" spans="1:19" x14ac:dyDescent="0.2">
      <c r="A31" s="24"/>
      <c r="J31" s="24"/>
      <c r="S31" s="24"/>
    </row>
    <row r="32" spans="1:19" x14ac:dyDescent="0.2">
      <c r="A32" s="24"/>
      <c r="J32" s="24"/>
      <c r="S32" s="24"/>
    </row>
    <row r="33" spans="1:19" x14ac:dyDescent="0.2">
      <c r="A33" s="24"/>
      <c r="J33" s="24"/>
      <c r="S33" s="24"/>
    </row>
    <row r="34" spans="1:19" x14ac:dyDescent="0.2">
      <c r="A34" s="24"/>
      <c r="J34" s="24"/>
      <c r="S34" s="24"/>
    </row>
    <row r="35" spans="1:19" ht="6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x14ac:dyDescent="0.2">
      <c r="A36" s="24"/>
      <c r="J36" s="24"/>
      <c r="S36" s="24"/>
    </row>
    <row r="37" spans="1:19" x14ac:dyDescent="0.2">
      <c r="A37" s="24"/>
      <c r="J37" s="24"/>
      <c r="S37" s="24"/>
    </row>
    <row r="38" spans="1:19" x14ac:dyDescent="0.2">
      <c r="A38" s="24"/>
      <c r="J38" s="24"/>
      <c r="S38" s="24"/>
    </row>
    <row r="39" spans="1:19" x14ac:dyDescent="0.2">
      <c r="A39" s="24"/>
      <c r="J39" s="24"/>
      <c r="S39" s="24"/>
    </row>
    <row r="40" spans="1:19" x14ac:dyDescent="0.2">
      <c r="A40" s="24"/>
      <c r="J40" s="24"/>
      <c r="S40" s="24"/>
    </row>
    <row r="41" spans="1:19" x14ac:dyDescent="0.2">
      <c r="A41" s="24"/>
      <c r="J41" s="24"/>
      <c r="S41" s="24"/>
    </row>
    <row r="42" spans="1:19" x14ac:dyDescent="0.2">
      <c r="A42" s="24"/>
      <c r="J42" s="24"/>
      <c r="S42" s="24"/>
    </row>
    <row r="43" spans="1:19" x14ac:dyDescent="0.2">
      <c r="A43" s="24"/>
      <c r="J43" s="24"/>
      <c r="S43" s="24"/>
    </row>
    <row r="44" spans="1:19" x14ac:dyDescent="0.2">
      <c r="A44" s="24"/>
      <c r="J44" s="24"/>
      <c r="S44" s="24"/>
    </row>
    <row r="45" spans="1:19" x14ac:dyDescent="0.2">
      <c r="A45" s="24"/>
      <c r="J45" s="24"/>
      <c r="S45" s="24"/>
    </row>
    <row r="46" spans="1:19" x14ac:dyDescent="0.2">
      <c r="A46" s="24"/>
      <c r="J46" s="24"/>
      <c r="S46" s="24"/>
    </row>
    <row r="47" spans="1:19" x14ac:dyDescent="0.2">
      <c r="A47" s="24"/>
      <c r="J47" s="24"/>
      <c r="S47" s="24"/>
    </row>
    <row r="48" spans="1:19" x14ac:dyDescent="0.2">
      <c r="A48" s="24"/>
      <c r="J48" s="24"/>
      <c r="S48" s="24"/>
    </row>
    <row r="49" spans="1:19" x14ac:dyDescent="0.2">
      <c r="A49" s="24"/>
      <c r="J49" s="24"/>
      <c r="S49" s="24"/>
    </row>
    <row r="50" spans="1:19" x14ac:dyDescent="0.2">
      <c r="A50" s="24"/>
      <c r="J50" s="24"/>
      <c r="S50" s="24"/>
    </row>
    <row r="51" spans="1:19" x14ac:dyDescent="0.2">
      <c r="A51" s="24"/>
      <c r="J51" s="24"/>
      <c r="S51" s="24"/>
    </row>
    <row r="52" spans="1:19" ht="6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7" activePane="bottomRight" state="frozen"/>
      <selection pane="topRight" activeCell="D1" sqref="D1"/>
      <selection pane="bottomLeft" activeCell="A3" sqref="A3"/>
      <selection pane="bottomRight" activeCell="H14" sqref="H14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10" width="14.2851562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37</v>
      </c>
    </row>
    <row r="3" spans="1:10" ht="22.5" x14ac:dyDescent="0.2">
      <c r="A3" s="5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2424600.5299999998</v>
      </c>
      <c r="F3" s="6">
        <f t="shared" ref="F3:F8" si="0">E3/D3</f>
        <v>0.39540126060013042</v>
      </c>
    </row>
    <row r="4" spans="1:10" ht="22.5" x14ac:dyDescent="0.2">
      <c r="A4" s="53"/>
      <c r="B4" s="10" t="s">
        <v>7</v>
      </c>
      <c r="C4" s="3" t="s">
        <v>6</v>
      </c>
      <c r="D4" s="4">
        <f>'Execução - LOA 2020'!D9</f>
        <v>120000</v>
      </c>
      <c r="E4" s="4">
        <f>'Execução - LOA 2020'!E9</f>
        <v>83477.86</v>
      </c>
      <c r="F4" s="6">
        <f t="shared" si="0"/>
        <v>0.69564883333333338</v>
      </c>
    </row>
    <row r="5" spans="1:10" ht="22.5" x14ac:dyDescent="0.2">
      <c r="A5" s="53"/>
      <c r="B5" s="8" t="s">
        <v>8</v>
      </c>
      <c r="C5" s="3" t="s">
        <v>6</v>
      </c>
      <c r="D5" s="4">
        <f>'Execução - LOA 2020'!D11</f>
        <v>287262</v>
      </c>
      <c r="E5" s="4">
        <f>'Execução - LOA 2020'!E11</f>
        <v>89642.27</v>
      </c>
      <c r="F5" s="6">
        <f t="shared" si="0"/>
        <v>0.31205752936343828</v>
      </c>
    </row>
    <row r="6" spans="1:10" ht="22.5" x14ac:dyDescent="0.2">
      <c r="A6" s="53"/>
      <c r="B6" s="8" t="s">
        <v>38</v>
      </c>
      <c r="C6" s="3" t="s">
        <v>6</v>
      </c>
      <c r="D6" s="4">
        <f>'Execução - LOA 2020'!D14</f>
        <v>3278011</v>
      </c>
      <c r="E6" s="4">
        <f>'Execução - LOA 2020'!E14</f>
        <v>141811.47</v>
      </c>
      <c r="F6" s="6">
        <f t="shared" si="0"/>
        <v>4.3261438109878217E-2</v>
      </c>
      <c r="G6" s="14"/>
      <c r="H6" s="14"/>
      <c r="I6" s="14"/>
      <c r="J6" s="14"/>
    </row>
    <row r="7" spans="1:10" ht="22.5" x14ac:dyDescent="0.2">
      <c r="A7" s="53"/>
      <c r="B7" s="8" t="s">
        <v>39</v>
      </c>
      <c r="C7" s="3" t="s">
        <v>6</v>
      </c>
      <c r="D7" s="4">
        <f>'Execução - LOA 2020'!D16</f>
        <v>163927</v>
      </c>
      <c r="E7" s="4">
        <f>'Execução - LOA 2020'!E16</f>
        <v>11999.73</v>
      </c>
      <c r="F7" s="6">
        <f t="shared" si="0"/>
        <v>7.3201669035607306E-2</v>
      </c>
    </row>
    <row r="8" spans="1:10" x14ac:dyDescent="0.2">
      <c r="A8" s="54"/>
      <c r="B8" s="21"/>
      <c r="C8" s="3" t="s">
        <v>6</v>
      </c>
      <c r="D8" s="22">
        <f>SUM(D3:D7)</f>
        <v>9981200</v>
      </c>
      <c r="E8" s="22">
        <f>SUM(E3:E7)</f>
        <v>2751531.86</v>
      </c>
      <c r="F8" s="6">
        <f t="shared" si="0"/>
        <v>0.27567144832284696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37</v>
      </c>
    </row>
    <row r="10" spans="1:10" ht="22.5" x14ac:dyDescent="0.2">
      <c r="A10" s="52" t="s">
        <v>10</v>
      </c>
      <c r="B10" s="8" t="s">
        <v>11</v>
      </c>
      <c r="C10" s="3" t="s">
        <v>6</v>
      </c>
      <c r="D10" s="4">
        <f>'Execução - LOA 2020'!D19</f>
        <v>10000000</v>
      </c>
      <c r="E10" s="4">
        <f>'Execução - LOA 2020'!E19</f>
        <v>432212.93</v>
      </c>
      <c r="F10" s="6">
        <f t="shared" ref="F10:F15" si="1">E10/D10</f>
        <v>4.3221293000000001E-2</v>
      </c>
    </row>
    <row r="11" spans="1:10" ht="22.5" x14ac:dyDescent="0.2">
      <c r="A11" s="53"/>
      <c r="B11" s="8" t="s">
        <v>13</v>
      </c>
      <c r="C11" s="3" t="s">
        <v>6</v>
      </c>
      <c r="D11" s="4">
        <f>'Execução - LOA 2020'!D22</f>
        <v>3524439</v>
      </c>
      <c r="E11" s="4">
        <f>'Execução - LOA 2020'!E22</f>
        <v>458207.66</v>
      </c>
      <c r="F11" s="6">
        <f t="shared" si="1"/>
        <v>0.13000867939550095</v>
      </c>
    </row>
    <row r="12" spans="1:10" ht="22.5" x14ac:dyDescent="0.2">
      <c r="A12" s="53"/>
      <c r="B12" s="8" t="s">
        <v>14</v>
      </c>
      <c r="C12" s="3" t="s">
        <v>6</v>
      </c>
      <c r="D12" s="4">
        <f>'Execução - LOA 2020'!D25</f>
        <v>3278549</v>
      </c>
      <c r="E12" s="4">
        <f>'Execução - LOA 2020'!E25</f>
        <v>577075.30000000005</v>
      </c>
      <c r="F12" s="6">
        <f t="shared" si="1"/>
        <v>0.17601545683776573</v>
      </c>
    </row>
    <row r="13" spans="1:10" ht="22.5" x14ac:dyDescent="0.2">
      <c r="A13" s="53"/>
      <c r="B13" s="8" t="s">
        <v>15</v>
      </c>
      <c r="C13" s="3" t="s">
        <v>6</v>
      </c>
      <c r="D13" s="4">
        <f>'Execução - LOA 2020'!D28</f>
        <v>3852295</v>
      </c>
      <c r="E13" s="4">
        <f>'Execução - LOA 2020'!E28</f>
        <v>595316.85</v>
      </c>
      <c r="F13" s="6">
        <f t="shared" si="1"/>
        <v>0.1545356339532668</v>
      </c>
    </row>
    <row r="14" spans="1:10" x14ac:dyDescent="0.2">
      <c r="A14" s="53"/>
      <c r="B14" s="8" t="s">
        <v>16</v>
      </c>
      <c r="C14" s="3" t="s">
        <v>6</v>
      </c>
      <c r="D14" s="4">
        <f>'Execução - LOA 2020'!D31</f>
        <v>819637</v>
      </c>
      <c r="E14" s="4">
        <f>'Execução - LOA 2020'!E31</f>
        <v>236137.56</v>
      </c>
      <c r="F14" s="6">
        <f t="shared" si="1"/>
        <v>0.28810017117333647</v>
      </c>
    </row>
    <row r="15" spans="1:10" x14ac:dyDescent="0.2">
      <c r="A15" s="54"/>
      <c r="B15" s="8"/>
      <c r="C15" s="3" t="s">
        <v>6</v>
      </c>
      <c r="D15" s="4">
        <f>SUM(D10:D14)</f>
        <v>21474920</v>
      </c>
      <c r="E15" s="4">
        <f>SUM(E10:E14)</f>
        <v>2298950.3000000003</v>
      </c>
      <c r="F15" s="6">
        <f t="shared" si="1"/>
        <v>0.10705279926537563</v>
      </c>
    </row>
    <row r="16" spans="1:10" ht="23.25" customHeight="1" x14ac:dyDescent="0.2">
      <c r="A16" s="15" t="s">
        <v>32</v>
      </c>
      <c r="B16" s="15" t="s">
        <v>36</v>
      </c>
      <c r="C16" s="15" t="s">
        <v>1</v>
      </c>
      <c r="D16" s="2" t="s">
        <v>0</v>
      </c>
      <c r="E16" s="2" t="s">
        <v>33</v>
      </c>
      <c r="F16" s="16" t="s">
        <v>37</v>
      </c>
    </row>
    <row r="17" spans="1:10" ht="22.5" x14ac:dyDescent="0.2">
      <c r="A17" s="52" t="s">
        <v>17</v>
      </c>
      <c r="B17" s="8" t="s">
        <v>19</v>
      </c>
      <c r="C17" s="3" t="s">
        <v>6</v>
      </c>
      <c r="D17" s="4">
        <f>'Execução - LOA 2020'!D34</f>
        <v>5663780</v>
      </c>
      <c r="E17" s="4">
        <f>'Execução - LOA 2020'!E34</f>
        <v>744944.89</v>
      </c>
      <c r="F17" s="6">
        <f t="shared" ref="F17:F37" si="2">E17/D17</f>
        <v>0.13152786478288353</v>
      </c>
      <c r="G17" s="14"/>
      <c r="H17" s="14"/>
      <c r="I17" s="14"/>
      <c r="J17" s="14"/>
    </row>
    <row r="18" spans="1:10" x14ac:dyDescent="0.2">
      <c r="A18" s="53"/>
      <c r="B18" s="8" t="s">
        <v>20</v>
      </c>
      <c r="C18" s="3" t="s">
        <v>6</v>
      </c>
      <c r="D18" s="4">
        <f>'Execução - LOA 2020'!D37</f>
        <v>5663781</v>
      </c>
      <c r="E18" s="4">
        <f>'Execução - LOA 2020'!E37</f>
        <v>1044363.6</v>
      </c>
      <c r="F18" s="6">
        <f t="shared" si="2"/>
        <v>0.18439335842964266</v>
      </c>
    </row>
    <row r="19" spans="1:10" x14ac:dyDescent="0.2">
      <c r="A19" s="54"/>
      <c r="B19" s="8"/>
      <c r="C19" s="3" t="s">
        <v>6</v>
      </c>
      <c r="D19" s="4">
        <f>SUM(D17:D18)</f>
        <v>11327561</v>
      </c>
      <c r="E19" s="4">
        <f>SUM(E17:E18)</f>
        <v>1789308.49</v>
      </c>
      <c r="F19" s="6">
        <f>E19/D19</f>
        <v>0.15796061393975278</v>
      </c>
    </row>
    <row r="20" spans="1:10" ht="23.25" customHeight="1" x14ac:dyDescent="0.2">
      <c r="A20" s="15" t="s">
        <v>32</v>
      </c>
      <c r="B20" s="15" t="s">
        <v>36</v>
      </c>
      <c r="C20" s="15" t="s">
        <v>1</v>
      </c>
      <c r="D20" s="2" t="s">
        <v>0</v>
      </c>
      <c r="E20" s="2" t="s">
        <v>33</v>
      </c>
      <c r="F20" s="16" t="s">
        <v>37</v>
      </c>
    </row>
    <row r="21" spans="1:10" ht="22.5" x14ac:dyDescent="0.2">
      <c r="A21" s="52" t="s">
        <v>21</v>
      </c>
      <c r="B21" s="8" t="s">
        <v>22</v>
      </c>
      <c r="C21" s="3" t="s">
        <v>6</v>
      </c>
      <c r="D21" s="4">
        <f>'Execução - LOA 2020'!D39</f>
        <v>1229457</v>
      </c>
      <c r="E21" s="4">
        <f>'Execução - LOA 2020'!E39</f>
        <v>0</v>
      </c>
      <c r="F21" s="6">
        <f t="shared" si="2"/>
        <v>0</v>
      </c>
    </row>
    <row r="22" spans="1:10" x14ac:dyDescent="0.2">
      <c r="A22" s="53"/>
      <c r="B22" s="8" t="s">
        <v>23</v>
      </c>
      <c r="C22" s="3" t="s">
        <v>6</v>
      </c>
      <c r="D22" s="4">
        <f>'Execução - LOA 2020'!D42</f>
        <v>4820005</v>
      </c>
      <c r="E22" s="4">
        <f>'Execução - LOA 2020'!E42</f>
        <v>3183618.36</v>
      </c>
      <c r="F22" s="6">
        <f t="shared" si="2"/>
        <v>0.66050104927277042</v>
      </c>
    </row>
    <row r="23" spans="1:10" ht="22.5" x14ac:dyDescent="0.2">
      <c r="A23" s="53"/>
      <c r="B23" s="8" t="s">
        <v>24</v>
      </c>
      <c r="C23" s="3" t="s">
        <v>6</v>
      </c>
      <c r="D23" s="4">
        <f>'Execução - LOA 2020'!D45</f>
        <v>4508009</v>
      </c>
      <c r="E23" s="4">
        <f>'Execução - LOA 2020'!E45</f>
        <v>1478464.87</v>
      </c>
      <c r="F23" s="6">
        <f t="shared" si="2"/>
        <v>0.32796404576832039</v>
      </c>
    </row>
    <row r="24" spans="1:10" x14ac:dyDescent="0.2">
      <c r="A24" s="54"/>
      <c r="B24" s="8"/>
      <c r="C24" s="3" t="s">
        <v>6</v>
      </c>
      <c r="D24" s="4">
        <f>SUM(D21:D23)</f>
        <v>10557471</v>
      </c>
      <c r="E24" s="4">
        <f>SUM(E21:E23)</f>
        <v>4662083.2300000004</v>
      </c>
      <c r="F24" s="6">
        <f t="shared" si="2"/>
        <v>0.44159091036101361</v>
      </c>
    </row>
    <row r="25" spans="1:10" ht="23.25" customHeight="1" x14ac:dyDescent="0.2">
      <c r="A25" s="15" t="s">
        <v>32</v>
      </c>
      <c r="B25" s="15" t="s">
        <v>36</v>
      </c>
      <c r="C25" s="15" t="s">
        <v>1</v>
      </c>
      <c r="D25" s="2" t="s">
        <v>0</v>
      </c>
      <c r="E25" s="2" t="s">
        <v>33</v>
      </c>
      <c r="F25" s="16" t="s">
        <v>37</v>
      </c>
    </row>
    <row r="26" spans="1:10" x14ac:dyDescent="0.2">
      <c r="A26" s="52" t="s">
        <v>25</v>
      </c>
      <c r="B26" s="8" t="s">
        <v>26</v>
      </c>
      <c r="C26" s="3" t="s">
        <v>6</v>
      </c>
      <c r="D26" s="4">
        <f>'Execução - LOA 2020'!D48</f>
        <v>23583772</v>
      </c>
      <c r="E26" s="4">
        <f>'Execução - LOA 2020'!E48</f>
        <v>13135834.050000001</v>
      </c>
      <c r="F26" s="6">
        <f t="shared" si="2"/>
        <v>0.55698613648401962</v>
      </c>
    </row>
    <row r="27" spans="1:10" ht="22.5" x14ac:dyDescent="0.2">
      <c r="A27" s="53"/>
      <c r="B27" s="8" t="s">
        <v>27</v>
      </c>
      <c r="C27" s="3" t="s">
        <v>6</v>
      </c>
      <c r="D27" s="4">
        <f>'Execução - LOA 2020'!D50</f>
        <v>15349800</v>
      </c>
      <c r="E27" s="4">
        <f>'Execução - LOA 2020'!E50</f>
        <v>10162988.800000001</v>
      </c>
      <c r="F27" s="6">
        <f t="shared" si="2"/>
        <v>0.66209258752557043</v>
      </c>
    </row>
    <row r="28" spans="1:10" x14ac:dyDescent="0.2">
      <c r="A28" s="5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149484719.41999999</v>
      </c>
      <c r="F28" s="6">
        <f t="shared" si="2"/>
        <v>0.47483321857288913</v>
      </c>
    </row>
    <row r="29" spans="1:10" ht="22.5" x14ac:dyDescent="0.2">
      <c r="A29" s="53"/>
      <c r="B29" s="8" t="s">
        <v>29</v>
      </c>
      <c r="C29" s="3" t="s">
        <v>6</v>
      </c>
      <c r="D29" s="4">
        <f>'Execução - LOA 2020'!D54</f>
        <v>15932689</v>
      </c>
      <c r="E29" s="4">
        <f>'Execução - LOA 2020'!E54</f>
        <v>5712721.6799999997</v>
      </c>
      <c r="F29" s="6">
        <f t="shared" si="2"/>
        <v>0.35855351723742301</v>
      </c>
    </row>
    <row r="30" spans="1:10" ht="22.5" x14ac:dyDescent="0.2">
      <c r="A30" s="53"/>
      <c r="B30" s="8" t="s">
        <v>30</v>
      </c>
      <c r="C30" s="3" t="s">
        <v>6</v>
      </c>
      <c r="D30" s="4">
        <f>'Execução - LOA 2020'!D56</f>
        <v>732423</v>
      </c>
      <c r="E30" s="4">
        <f>'Execução - LOA 2020'!E56</f>
        <v>27740.18</v>
      </c>
      <c r="F30" s="6">
        <f t="shared" si="2"/>
        <v>3.7874534251382055E-2</v>
      </c>
    </row>
    <row r="31" spans="1:10" x14ac:dyDescent="0.2">
      <c r="A31" s="54"/>
      <c r="B31" s="8"/>
      <c r="C31" s="3" t="s">
        <v>6</v>
      </c>
      <c r="D31" s="22">
        <f>SUM(D26:D30)</f>
        <v>370413894</v>
      </c>
      <c r="E31" s="22">
        <f>SUM(E26:E30)</f>
        <v>178524004.13</v>
      </c>
      <c r="F31" s="6">
        <f t="shared" si="2"/>
        <v>0.48195817441448346</v>
      </c>
    </row>
    <row r="32" spans="1:10" ht="23.25" customHeight="1" x14ac:dyDescent="0.2">
      <c r="A32" s="15" t="s">
        <v>32</v>
      </c>
      <c r="B32" s="15" t="s">
        <v>36</v>
      </c>
      <c r="C32" s="15" t="s">
        <v>1</v>
      </c>
      <c r="D32" s="2" t="s">
        <v>0</v>
      </c>
      <c r="E32" s="2" t="s">
        <v>33</v>
      </c>
      <c r="F32" s="16" t="s">
        <v>37</v>
      </c>
    </row>
    <row r="33" spans="1:6" x14ac:dyDescent="0.2">
      <c r="A33" s="23" t="s">
        <v>2</v>
      </c>
      <c r="B33" s="8"/>
      <c r="C33" s="3"/>
      <c r="D33" s="4">
        <f>D8</f>
        <v>9981200</v>
      </c>
      <c r="E33" s="4">
        <f>E8</f>
        <v>2751531.86</v>
      </c>
      <c r="F33" s="6">
        <f t="shared" si="2"/>
        <v>0.27567144832284696</v>
      </c>
    </row>
    <row r="34" spans="1:6" x14ac:dyDescent="0.2">
      <c r="A34" s="23" t="s">
        <v>10</v>
      </c>
      <c r="B34" s="8"/>
      <c r="C34" s="3"/>
      <c r="D34" s="4">
        <f>D15</f>
        <v>21474920</v>
      </c>
      <c r="E34" s="4">
        <f>E15</f>
        <v>2298950.3000000003</v>
      </c>
      <c r="F34" s="6">
        <f t="shared" si="2"/>
        <v>0.10705279926537563</v>
      </c>
    </row>
    <row r="35" spans="1:6" x14ac:dyDescent="0.2">
      <c r="A35" s="23" t="s">
        <v>17</v>
      </c>
      <c r="B35" s="8"/>
      <c r="C35" s="3"/>
      <c r="D35" s="4">
        <f>D19</f>
        <v>11327561</v>
      </c>
      <c r="E35" s="4">
        <f>E19</f>
        <v>1789308.49</v>
      </c>
      <c r="F35" s="6">
        <f t="shared" si="2"/>
        <v>0.15796061393975278</v>
      </c>
    </row>
    <row r="36" spans="1:6" x14ac:dyDescent="0.2">
      <c r="A36" s="23" t="s">
        <v>21</v>
      </c>
      <c r="B36" s="8"/>
      <c r="C36" s="3"/>
      <c r="D36" s="4">
        <f>D24</f>
        <v>10557471</v>
      </c>
      <c r="E36" s="4">
        <f>E24</f>
        <v>4662083.2300000004</v>
      </c>
      <c r="F36" s="6">
        <f t="shared" si="2"/>
        <v>0.44159091036101361</v>
      </c>
    </row>
    <row r="37" spans="1:6" x14ac:dyDescent="0.2">
      <c r="A37" s="23" t="s">
        <v>25</v>
      </c>
      <c r="B37" s="8"/>
      <c r="C37" s="3"/>
      <c r="D37" s="4">
        <f>D31</f>
        <v>370413894</v>
      </c>
      <c r="E37" s="4">
        <f>E31</f>
        <v>178524004.13</v>
      </c>
      <c r="F37" s="6">
        <f t="shared" si="2"/>
        <v>0.48195817441448346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Gráficos</vt:lpstr>
      <vt:lpstr>Dados 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2020-05-19T13:07:10Z</dcterms:modified>
</cp:coreProperties>
</file>